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rourke\appdata\local\bentley\projectwise\workingdir\ohiodot-pw.bentley.com_ohiodot-pw-02\francesrourke@stoneenvironmental.com\d1245566\"/>
    </mc:Choice>
  </mc:AlternateContent>
  <xr:revisionPtr revIDLastSave="0" documentId="13_ncr:1_{059E90EA-8B22-4CB6-BF88-4D22AB8639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" l="1"/>
  <c r="O80" i="1" s="1"/>
  <c r="O11" i="1"/>
  <c r="O10" i="1"/>
  <c r="N23" i="1"/>
  <c r="N80" i="1" s="1"/>
  <c r="N11" i="1"/>
  <c r="N10" i="1"/>
  <c r="AC38" i="1"/>
  <c r="AC29" i="1"/>
  <c r="AD23" i="1"/>
  <c r="AC23" i="1"/>
  <c r="AD11" i="1"/>
  <c r="AC11" i="1"/>
  <c r="AD10" i="1"/>
  <c r="AC10" i="1"/>
  <c r="Q50" i="1"/>
  <c r="Q49" i="1"/>
  <c r="Q48" i="1"/>
  <c r="Q46" i="1"/>
  <c r="Q45" i="1"/>
  <c r="Q44" i="1"/>
  <c r="Q43" i="1"/>
  <c r="Q42" i="1"/>
  <c r="Q10" i="1"/>
  <c r="AB80" i="1"/>
  <c r="Z80" i="1"/>
  <c r="X80" i="1"/>
  <c r="V80" i="1"/>
  <c r="R80" i="1"/>
  <c r="P80" i="1"/>
  <c r="AE244" i="1"/>
  <c r="AD244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M244" i="1"/>
  <c r="L244" i="1"/>
  <c r="K244" i="1"/>
  <c r="AE165" i="1"/>
  <c r="AD165" i="1"/>
  <c r="AC165" i="1"/>
  <c r="AB165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M165" i="1"/>
  <c r="L165" i="1"/>
  <c r="K165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M86" i="1"/>
  <c r="L86" i="1"/>
  <c r="K86" i="1"/>
  <c r="AE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M11" i="1"/>
  <c r="L11" i="1"/>
  <c r="K11" i="1"/>
  <c r="AD317" i="1"/>
  <c r="AC317" i="1"/>
  <c r="AB317" i="1"/>
  <c r="AA317" i="1"/>
  <c r="Z317" i="1"/>
  <c r="Y317" i="1"/>
  <c r="X317" i="1"/>
  <c r="W317" i="1"/>
  <c r="V317" i="1"/>
  <c r="U317" i="1"/>
  <c r="T317" i="1"/>
  <c r="S317" i="1"/>
  <c r="R317" i="1"/>
  <c r="Q317" i="1"/>
  <c r="P317" i="1"/>
  <c r="M317" i="1"/>
  <c r="L317" i="1"/>
  <c r="K317" i="1"/>
  <c r="AE238" i="1"/>
  <c r="AD238" i="1"/>
  <c r="AC238" i="1"/>
  <c r="AB238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M238" i="1"/>
  <c r="L238" i="1"/>
  <c r="K238" i="1"/>
  <c r="AE159" i="1"/>
  <c r="AD159" i="1"/>
  <c r="V159" i="1"/>
  <c r="D240" i="1" l="1"/>
  <c r="D161" i="1"/>
  <c r="D82" i="1"/>
  <c r="D7" i="1" l="1"/>
  <c r="K256" i="1"/>
  <c r="L256" i="1"/>
  <c r="M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E317" i="1" s="1"/>
  <c r="K177" i="1"/>
  <c r="L177" i="1"/>
  <c r="M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K98" i="1"/>
  <c r="K159" i="1" s="1"/>
  <c r="L98" i="1"/>
  <c r="L159" i="1" s="1"/>
  <c r="M98" i="1"/>
  <c r="M159" i="1" s="1"/>
  <c r="P98" i="1"/>
  <c r="P159" i="1" s="1"/>
  <c r="Q98" i="1"/>
  <c r="Q159" i="1" s="1"/>
  <c r="R98" i="1"/>
  <c r="R159" i="1" s="1"/>
  <c r="S98" i="1"/>
  <c r="S159" i="1" s="1"/>
  <c r="T98" i="1"/>
  <c r="T159" i="1" s="1"/>
  <c r="U98" i="1"/>
  <c r="U159" i="1" s="1"/>
  <c r="V98" i="1"/>
  <c r="W98" i="1"/>
  <c r="W159" i="1" s="1"/>
  <c r="X98" i="1"/>
  <c r="X159" i="1" s="1"/>
  <c r="Y98" i="1"/>
  <c r="Y159" i="1" s="1"/>
  <c r="Z98" i="1"/>
  <c r="Z159" i="1" s="1"/>
  <c r="AA98" i="1"/>
  <c r="AA159" i="1" s="1"/>
  <c r="AB98" i="1"/>
  <c r="AB159" i="1" s="1"/>
  <c r="AC98" i="1"/>
  <c r="AC159" i="1" s="1"/>
  <c r="AD98" i="1"/>
  <c r="AE98" i="1"/>
  <c r="K23" i="1"/>
  <c r="K80" i="1" s="1"/>
  <c r="L23" i="1"/>
  <c r="L80" i="1" s="1"/>
  <c r="M23" i="1"/>
  <c r="M80" i="1" s="1"/>
  <c r="P23" i="1"/>
  <c r="Q23" i="1"/>
  <c r="Q80" i="1" s="1"/>
  <c r="R23" i="1"/>
  <c r="S23" i="1"/>
  <c r="S80" i="1" s="1"/>
  <c r="T23" i="1"/>
  <c r="T80" i="1" s="1"/>
  <c r="U23" i="1"/>
  <c r="U80" i="1" s="1"/>
  <c r="V23" i="1"/>
  <c r="W23" i="1"/>
  <c r="W80" i="1" s="1"/>
  <c r="X23" i="1"/>
  <c r="Y23" i="1"/>
  <c r="Y80" i="1" s="1"/>
  <c r="Z23" i="1"/>
  <c r="AA23" i="1"/>
  <c r="AA80" i="1" s="1"/>
  <c r="AB23" i="1"/>
  <c r="AC80" i="1"/>
  <c r="AD80" i="1"/>
  <c r="AE23" i="1"/>
  <c r="AE80" i="1" s="1"/>
  <c r="AE243" i="1" l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M243" i="1"/>
  <c r="L243" i="1"/>
  <c r="K243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M164" i="1"/>
  <c r="L164" i="1"/>
  <c r="K164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M85" i="1"/>
  <c r="L85" i="1"/>
  <c r="K85" i="1"/>
  <c r="K10" i="1" l="1"/>
  <c r="L10" i="1"/>
  <c r="M10" i="1"/>
  <c r="P10" i="1"/>
  <c r="R10" i="1"/>
  <c r="S10" i="1"/>
  <c r="T10" i="1"/>
  <c r="U10" i="1"/>
  <c r="V10" i="1"/>
  <c r="W10" i="1"/>
  <c r="X10" i="1"/>
  <c r="Y10" i="1"/>
  <c r="Z10" i="1"/>
  <c r="AA10" i="1"/>
  <c r="AB10" i="1"/>
  <c r="AE10" i="1"/>
</calcChain>
</file>

<file path=xl/sharedStrings.xml><?xml version="1.0" encoding="utf-8"?>
<sst xmlns="http://schemas.openxmlformats.org/spreadsheetml/2006/main" count="130" uniqueCount="72">
  <si>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</si>
  <si>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</si>
  <si>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</si>
  <si>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</si>
  <si>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</si>
  <si>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</si>
  <si>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</si>
  <si>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</si>
  <si>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</si>
  <si>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</si>
  <si>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</si>
  <si>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</si>
  <si>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</si>
  <si>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</si>
  <si>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</si>
  <si>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</si>
  <si>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</si>
  <si>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</si>
  <si>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</si>
  <si>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</si>
  <si>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</si>
  <si>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</si>
  <si>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</si>
  <si>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202e42010</t>
  </si>
  <si>
    <t>202e47000</t>
  </si>
  <si>
    <t>202e38000</t>
  </si>
  <si>
    <t>606e15050</t>
  </si>
  <si>
    <t>606e26150</t>
  </si>
  <si>
    <t>606e35002</t>
  </si>
  <si>
    <t>670e00500</t>
  </si>
  <si>
    <t>VFS-1</t>
  </si>
  <si>
    <t>VFS-2</t>
  </si>
  <si>
    <t>611e99654</t>
  </si>
  <si>
    <t>176+24.96</t>
  </si>
  <si>
    <t>RAMP R</t>
  </si>
  <si>
    <t>A-1</t>
  </si>
  <si>
    <t>197+01.57</t>
  </si>
  <si>
    <t>199+60.55</t>
  </si>
  <si>
    <t>I.R 77</t>
  </si>
  <si>
    <t>GR-1</t>
  </si>
  <si>
    <t>626e00110</t>
  </si>
  <si>
    <t>, BIDIRECTIONAL</t>
  </si>
  <si>
    <t>TRUCK PARKING</t>
  </si>
  <si>
    <t>F-1</t>
  </si>
  <si>
    <t>F-2</t>
  </si>
  <si>
    <t>F-3</t>
  </si>
  <si>
    <t>F-4</t>
  </si>
  <si>
    <t>F-5</t>
  </si>
  <si>
    <t>F-6</t>
  </si>
  <si>
    <t>F-7</t>
  </si>
  <si>
    <t>F-8</t>
  </si>
  <si>
    <t>601E21050</t>
  </si>
  <si>
    <t>P.24</t>
  </si>
  <si>
    <t>607E98000</t>
  </si>
  <si>
    <t>WOODEN SLATE FENCE</t>
  </si>
  <si>
    <t>690E50600</t>
  </si>
  <si>
    <t>RAMP S</t>
  </si>
  <si>
    <t>BO-1</t>
  </si>
  <si>
    <t>BO-2</t>
  </si>
  <si>
    <t>BO-3</t>
  </si>
  <si>
    <t>BO-4</t>
  </si>
  <si>
    <t>BO-5</t>
  </si>
  <si>
    <t>FE-1</t>
  </si>
  <si>
    <t>304E20000</t>
  </si>
  <si>
    <t>452E12011</t>
  </si>
  <si>
    <t>CP-1</t>
  </si>
  <si>
    <t>R-4</t>
  </si>
  <si>
    <t>P.34</t>
  </si>
  <si>
    <t>P.28</t>
  </si>
  <si>
    <t>P.29-P.30</t>
  </si>
  <si>
    <t>P.30</t>
  </si>
  <si>
    <t>P.31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</si>
</sst>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165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4" xfId="0" applyFont="1" applyBorder="1" applyAlignment="1">
      <alignment vertical="center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165" fontId="4" fillId="0" borderId="29" xfId="0" applyNumberFormat="1" applyFont="1" applyBorder="1" applyAlignment="1" applyProtection="1">
      <alignment horizontal="center" vertical="center"/>
      <protection locked="0"/>
    </xf>
    <xf numFmtId="168" fontId="4" fillId="0" borderId="3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>
      <alignment horizontal="center" vertical="center" textRotation="90" wrapText="1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12" xfId="0" applyNumberFormat="1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left" vertical="center"/>
      <protection locked="0"/>
    </xf>
    <xf numFmtId="165" fontId="3" fillId="0" borderId="29" xfId="0" applyNumberFormat="1" applyFont="1" applyBorder="1" applyAlignment="1" applyProtection="1">
      <alignment horizontal="left" vertical="center"/>
      <protection locked="0"/>
    </xf>
    <xf numFmtId="165" fontId="3" fillId="0" borderId="9" xfId="0" applyNumberFormat="1" applyFont="1" applyBorder="1" applyAlignment="1" applyProtection="1">
      <alignment horizontal="left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79</xdr:row>
      <xdr:rowOff>0</xdr:rowOff>
    </xdr:from>
    <xdr:to>
      <xdr:col>31</xdr:col>
      <xdr:colOff>0</xdr:colOff>
      <xdr:row>79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80</xdr:row>
      <xdr:rowOff>0</xdr:rowOff>
    </xdr:from>
    <xdr:to>
      <xdr:col>31</xdr:col>
      <xdr:colOff>0</xdr:colOff>
      <xdr:row>80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80</xdr:row>
      <xdr:rowOff>0</xdr:rowOff>
    </xdr:from>
    <xdr:to>
      <xdr:col>44</xdr:col>
      <xdr:colOff>161925</xdr:colOff>
      <xdr:row>80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80</xdr:row>
      <xdr:rowOff>0</xdr:rowOff>
    </xdr:from>
    <xdr:to>
      <xdr:col>43</xdr:col>
      <xdr:colOff>66675</xdr:colOff>
      <xdr:row>80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ONNECT\CustomConfig%2010_10\Workspaces\OHDOTCEv02\Standards\OHDOT%20Utilities\GenSum\Add-ins\Item_Master_addin.xlam" TargetMode="External"/><Relationship Id="rId1" Type="http://schemas.openxmlformats.org/officeDocument/2006/relationships/externalLinkPath" Target="/CONNECT/CustomConfig%2010_10/Workspaces/OHDOTCEv02/Standards/OHDOT%20Utilities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SPECIAL - FOUNDATION EXCAVATION</v>
          </cell>
          <cell r="F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F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F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F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F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F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F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>
            <v>1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>
            <v>0</v>
          </cell>
          <cell r="G300" t="str">
            <v>DESIGN BUILD PROJECTS ONLY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F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F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F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F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F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F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F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F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F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F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F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F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F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F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F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F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F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F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F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F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F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F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F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F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F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>
            <v>1</v>
          </cell>
          <cell r="G326" t="str">
            <v>SPECIFY THICKNESS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F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F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F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F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F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F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F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F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F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F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F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F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F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F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F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F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F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F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LS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206E98800</v>
          </cell>
          <cell r="B346" t="str">
            <v>Y</v>
          </cell>
          <cell r="C346" t="str">
            <v>TON</v>
          </cell>
          <cell r="D346" t="str">
            <v>SPECIAL - CHEMICALLY STABILIZED SUBGRADE</v>
          </cell>
          <cell r="F346">
            <v>1</v>
          </cell>
          <cell r="G346" t="str">
            <v>ADD SUPPLEMENTAL DESCRIPTION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F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F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F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F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F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F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F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F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F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F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F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>
            <v>0</v>
          </cell>
          <cell r="G358" t="str">
            <v>CHECK UNIT OF MEASURE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>
            <v>0</v>
          </cell>
          <cell r="G359" t="str">
            <v>CHECK UNIT OF MEASURE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>
            <v>0</v>
          </cell>
          <cell r="G360" t="str">
            <v>CHECK UNIT OF MEASURE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>
            <v>0</v>
          </cell>
          <cell r="G361" t="str">
            <v>CHECK UNIT OF MEASURE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>
            <v>0</v>
          </cell>
          <cell r="G362" t="str">
            <v>CHECK UNIT OF MEASURE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>
            <v>0</v>
          </cell>
          <cell r="G363" t="str">
            <v>CHECK UNIT OF MEASURE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>
            <v>0</v>
          </cell>
          <cell r="G364" t="str">
            <v>CHECK UNIT OF MEASURE</v>
          </cell>
        </row>
        <row r="365">
          <cell r="A365" t="str">
            <v>209E60501</v>
          </cell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F366">
            <v>0</v>
          </cell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>
            <v>0</v>
          </cell>
          <cell r="G368" t="str">
            <v>CHECK UNIT OF MEASURE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>
            <v>0</v>
          </cell>
          <cell r="G369" t="str">
            <v>CHECK UNIT OF MEASURE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>
            <v>0</v>
          </cell>
          <cell r="G370" t="str">
            <v>CHECK UNIT OF MEASURE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>
            <v>0</v>
          </cell>
          <cell r="G371" t="str">
            <v>CHECK UNIT OF MEASURE</v>
          </cell>
        </row>
        <row r="372">
          <cell r="A372" t="str">
            <v>209E72051</v>
          </cell>
          <cell r="C372" t="str">
            <v>MILE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209E80000</v>
          </cell>
          <cell r="C373" t="str">
            <v>EACH</v>
          </cell>
          <cell r="D373" t="str">
            <v>GRADING MAILBOX APPROACHES</v>
          </cell>
          <cell r="F373">
            <v>0</v>
          </cell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F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>
            <v>1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>
            <v>0</v>
          </cell>
          <cell r="G376" t="str">
            <v>CHECK UNIT OF MEASURE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>
            <v>0</v>
          </cell>
          <cell r="G377" t="str">
            <v>CHECK UNIT OF MEASURE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>
            <v>0</v>
          </cell>
          <cell r="G380" t="str">
            <v>CHECK UNIT OF MEASURE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F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F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F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F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>
            <v>1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F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F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F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>
            <v>0</v>
          </cell>
          <cell r="G392" t="str">
            <v>CHECK UNIT OF MEASURE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>
            <v>0</v>
          </cell>
          <cell r="G393" t="str">
            <v>CHECK UNIT OF MEASURE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>
            <v>1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>
            <v>1</v>
          </cell>
          <cell r="G398" t="str">
            <v>SPECIFY DEPTH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>
            <v>1</v>
          </cell>
          <cell r="G399" t="str">
            <v>SPECIFY DEPTH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>
            <v>1</v>
          </cell>
          <cell r="G400" t="str">
            <v>SPECIFY DEPTH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F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F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>
            <v>1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>
            <v>0</v>
          </cell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F413">
            <v>0</v>
          </cell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F414">
            <v>0</v>
          </cell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>
            <v>1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F416">
            <v>0</v>
          </cell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F417">
            <v>0</v>
          </cell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F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F419">
            <v>0</v>
          </cell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F420">
            <v>0</v>
          </cell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F421">
            <v>0</v>
          </cell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F422">
            <v>0</v>
          </cell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F423">
            <v>0</v>
          </cell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F424">
            <v>0</v>
          </cell>
        </row>
        <row r="425">
          <cell r="A425" t="str">
            <v>300E99000</v>
          </cell>
          <cell r="B425" t="str">
            <v>Y</v>
          </cell>
          <cell r="C425" t="str">
            <v>LS</v>
          </cell>
          <cell r="D425" t="str">
            <v>SPECIAL - BASES</v>
          </cell>
          <cell r="F425">
            <v>0</v>
          </cell>
          <cell r="G425" t="str">
            <v>DESIGN BUILD PROJECTS ONLY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F426">
            <v>0</v>
          </cell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F427">
            <v>0</v>
          </cell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F428">
            <v>0</v>
          </cell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F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F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F431">
            <v>0</v>
          </cell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F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F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 t="str">
            <v>SPECIFY BINDER TYPE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</row>
        <row r="441">
          <cell r="A441" t="str">
            <v>305E11010</v>
          </cell>
          <cell r="C441" t="str">
            <v>SY</v>
          </cell>
          <cell r="D441" t="str">
            <v>7" CONCRETE BASE, CLASS QC 1P</v>
          </cell>
          <cell r="F441">
            <v>0</v>
          </cell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F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F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</row>
        <row r="452">
          <cell r="A452" t="str">
            <v>305E13021</v>
          </cell>
          <cell r="C452" t="str">
            <v>SY</v>
          </cell>
          <cell r="D452" t="str">
            <v>9" CONCRETE BASE, CLASS QC 1P WITH QC/QA, AS PER PLAN</v>
          </cell>
          <cell r="F452">
            <v>0</v>
          </cell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LS</v>
          </cell>
          <cell r="D473" t="str">
            <v>SPECIAL - FLEXIBLE PAVEMENT</v>
          </cell>
          <cell r="F473">
            <v>0</v>
          </cell>
          <cell r="G473" t="str">
            <v>DESIGN BUILD PROJECTS ONLY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F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F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F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F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F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F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>
            <v>1</v>
          </cell>
          <cell r="G480">
            <v>1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F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F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F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F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>
            <v>1</v>
          </cell>
          <cell r="G486">
            <v>1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>
            <v>1</v>
          </cell>
          <cell r="G487" t="str">
            <v>ADD SUPPLEMENTAL DESCRIPTION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>
            <v>0</v>
          </cell>
          <cell r="G488" t="str">
            <v>CHECK UNIT OF MEASURE</v>
          </cell>
        </row>
        <row r="489">
          <cell r="A489" t="str">
            <v>410E10001</v>
          </cell>
          <cell r="C489" t="str">
            <v>CY</v>
          </cell>
          <cell r="D489" t="str">
            <v>TRAFFIC COMPACTED SURFACE, TYPE A,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>
            <v>0</v>
          </cell>
          <cell r="G490" t="str">
            <v>CHECK UNIT OF MEASURE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>
            <v>0</v>
          </cell>
          <cell r="G492" t="str">
            <v>CHECK UNIT OF MEASURE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>
            <v>0</v>
          </cell>
          <cell r="G494" t="str">
            <v>CHECK UNIT OF MEASURE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>
            <v>0</v>
          </cell>
          <cell r="G495" t="str">
            <v>CHECK UNIT OF MEASURE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>
            <v>0</v>
          </cell>
          <cell r="G497" t="str">
            <v>CHECK UNIT OF MEASURE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>
            <v>0</v>
          </cell>
          <cell r="G498" t="str">
            <v>CHECK UNIT OF MEASURE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>
            <v>0</v>
          </cell>
          <cell r="G499" t="str">
            <v>CHECK UNIT OF MEASURE</v>
          </cell>
        </row>
        <row r="500">
          <cell r="A500" t="str">
            <v>410E23000</v>
          </cell>
          <cell r="C500" t="str">
            <v>TON</v>
          </cell>
          <cell r="D500" t="str">
            <v>TRAFFIC COMPACTED SURFACE, TYPE C</v>
          </cell>
          <cell r="F500">
            <v>0</v>
          </cell>
          <cell r="G500" t="str">
            <v>CHECK UNIT OF MEASURE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F502">
            <v>0</v>
          </cell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F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F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F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F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F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F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F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F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>
            <v>1</v>
          </cell>
          <cell r="G541" t="str">
            <v>SPECIFY BINDER TYPE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F542">
            <v>0</v>
          </cell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>
            <v>1</v>
          </cell>
          <cell r="G543" t="str">
            <v>SPECIFY BINDER TYPE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F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F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F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F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F550">
            <v>0</v>
          </cell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>
            <v>1</v>
          </cell>
          <cell r="G551" t="str">
            <v>SPECIFY BINDER TYPE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F552">
            <v>0</v>
          </cell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F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F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F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F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F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>
            <v>1</v>
          </cell>
          <cell r="G559">
            <v>1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>
            <v>1</v>
          </cell>
          <cell r="G560">
            <v>1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>
            <v>1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F562">
            <v>0</v>
          </cell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F563">
            <v>0</v>
          </cell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F564">
            <v>0</v>
          </cell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F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>
            <v>1</v>
          </cell>
          <cell r="G567" t="str">
            <v>SPECIFY BINDER TYPE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F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>
            <v>1</v>
          </cell>
          <cell r="G569" t="str">
            <v>SPECIFY BINDER TYPE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F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>
            <v>1</v>
          </cell>
          <cell r="G571" t="str">
            <v>SPECIFY BINDER TYPE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F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>
            <v>1</v>
          </cell>
          <cell r="G573" t="str">
            <v>SPECIFY BINDER TYPE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F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F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F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F579">
            <v>0</v>
          </cell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F581">
            <v>0</v>
          </cell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F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F583">
            <v>0</v>
          </cell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F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F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F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F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F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F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F591">
            <v>0</v>
          </cell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F593">
            <v>0</v>
          </cell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F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F597">
            <v>0</v>
          </cell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F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F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F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F603">
            <v>0</v>
          </cell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F605">
            <v>0</v>
          </cell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>
            <v>1</v>
          </cell>
          <cell r="G606" t="str">
            <v>SPECIFY BINDER TYPE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F607">
            <v>0</v>
          </cell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F609">
            <v>0</v>
          </cell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>
            <v>1</v>
          </cell>
          <cell r="G611">
            <v>1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F612">
            <v>0</v>
          </cell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F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F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F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>
            <v>1</v>
          </cell>
          <cell r="G616">
            <v>1</v>
          </cell>
        </row>
        <row r="617">
          <cell r="A617" t="str">
            <v>450E99000</v>
          </cell>
          <cell r="B617" t="str">
            <v>Y</v>
          </cell>
          <cell r="C617" t="str">
            <v>LS</v>
          </cell>
          <cell r="D617" t="str">
            <v>SPECIAL - RIGID PAVEMENT</v>
          </cell>
          <cell r="F617">
            <v>0</v>
          </cell>
          <cell r="G617" t="str">
            <v>DESIGN BUILD PROJECTS ONLY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F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F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F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F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F622">
            <v>0</v>
          </cell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F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F624">
            <v>0</v>
          </cell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F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F626">
            <v>0</v>
          </cell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F627">
            <v>0</v>
          </cell>
        </row>
        <row r="628">
          <cell r="A628" t="str">
            <v>451E13020</v>
          </cell>
          <cell r="C628" t="str">
            <v>SY</v>
          </cell>
          <cell r="D628" t="str">
            <v>8" REINFORCED CONCRETE PAVEMENT, CLASS QC 1P WITH QC/QA</v>
          </cell>
          <cell r="F628">
            <v>0</v>
          </cell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F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F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F631">
            <v>0</v>
          </cell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F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F633">
            <v>0</v>
          </cell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F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F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F636">
            <v>0</v>
          </cell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F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F638">
            <v>0</v>
          </cell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F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F640">
            <v>0</v>
          </cell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F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F642">
            <v>0</v>
          </cell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F643">
            <v>0</v>
          </cell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F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F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F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F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F648">
            <v>0</v>
          </cell>
        </row>
        <row r="649">
          <cell r="A649" t="str">
            <v>451E16121</v>
          </cell>
          <cell r="C649" t="str">
            <v>SY</v>
          </cell>
          <cell r="D649" t="str">
            <v>13" REINFORCED CONCRETE PAVEMENT, CLASS QC 1P WITH QC/QA, AS PER PLAN</v>
          </cell>
          <cell r="F649">
            <v>0</v>
          </cell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F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F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F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F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F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F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F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F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F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F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F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F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>
            <v>1</v>
          </cell>
          <cell r="G662">
            <v>1</v>
          </cell>
        </row>
        <row r="663">
          <cell r="A663" t="str">
            <v>451E30000</v>
          </cell>
          <cell r="B663" t="str">
            <v>Y</v>
          </cell>
          <cell r="C663" t="str">
            <v>FT</v>
          </cell>
          <cell r="D663" t="str">
            <v>SPECIAL - PRESSURE RELIEF JOINT, TYPE A</v>
          </cell>
          <cell r="F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FT</v>
          </cell>
          <cell r="D664" t="str">
            <v>SPECIAL - PRESSURE RELIEF JOINT, TYPE B</v>
          </cell>
          <cell r="F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FT</v>
          </cell>
          <cell r="D665" t="str">
            <v>SPECIAL - PRESSURE RELIEF JOINT, TYPE C</v>
          </cell>
          <cell r="F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FT</v>
          </cell>
          <cell r="D666" t="str">
            <v>SPECIAL - PRESSURE RELIEF JOINT, TYPE D</v>
          </cell>
          <cell r="F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FT</v>
          </cell>
          <cell r="D667" t="str">
            <v>SPECIAL - PRESSURE RELIEF JOINT</v>
          </cell>
          <cell r="F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FT</v>
          </cell>
          <cell r="D668" t="str">
            <v>SPECIAL - APPROACH SLAB PRESSURE RELIEF JOINT</v>
          </cell>
          <cell r="F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FT</v>
          </cell>
          <cell r="D669" t="str">
            <v>SPECIAL - PARTIAL DEPTH PRESSURE RELIEF JOINT, TYPE C</v>
          </cell>
          <cell r="F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>
            <v>1</v>
          </cell>
          <cell r="G670">
            <v>1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F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F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F673">
            <v>0</v>
          </cell>
        </row>
        <row r="674">
          <cell r="A674" t="str">
            <v>452E09021</v>
          </cell>
          <cell r="C674" t="str">
            <v>SY</v>
          </cell>
          <cell r="D674" t="str">
            <v>4" NON-REINFORCED CONCRETE PAVEMENT, CLASS QC 1P WITH QC/QA, AS PER PLAN</v>
          </cell>
          <cell r="F674">
            <v>0</v>
          </cell>
        </row>
        <row r="675">
          <cell r="A675" t="str">
            <v>452E10010</v>
          </cell>
          <cell r="C675" t="str">
            <v>SY</v>
          </cell>
          <cell r="D675" t="str">
            <v>6" NON-REINFORCED CONCRETE PAVEMENT, CLASS QC 1P</v>
          </cell>
          <cell r="F675">
            <v>0</v>
          </cell>
        </row>
        <row r="676">
          <cell r="A676" t="str">
            <v>452E10011</v>
          </cell>
          <cell r="C676" t="str">
            <v>SY</v>
          </cell>
          <cell r="D676" t="str">
            <v>6" NON-REINFORCED CONCRETE PAVEMENT, CLASS QC 1P, AS PER PLAN</v>
          </cell>
          <cell r="F676">
            <v>0</v>
          </cell>
        </row>
        <row r="677">
          <cell r="A677" t="str">
            <v>452E10020</v>
          </cell>
          <cell r="C677" t="str">
            <v>SY</v>
          </cell>
          <cell r="D677" t="str">
            <v>6" NON-REINFORCED CONCRETE PAVEMENT, CLASS QC 1P WITH QC/QA</v>
          </cell>
          <cell r="F677">
            <v>0</v>
          </cell>
        </row>
        <row r="678">
          <cell r="A678" t="str">
            <v>452E10021</v>
          </cell>
          <cell r="C678" t="str">
            <v>SY</v>
          </cell>
          <cell r="D678" t="str">
            <v>6" NON-REINFORCED CONCRETE PAVEMENT, CLASS QC 1P WITH QC/QA, AS PER PLAN</v>
          </cell>
          <cell r="F678">
            <v>0</v>
          </cell>
        </row>
        <row r="679">
          <cell r="A679" t="str">
            <v>452E10050</v>
          </cell>
          <cell r="C679" t="str">
            <v>SY</v>
          </cell>
          <cell r="D679" t="str">
            <v>6" NON-REINFORCED CONCRETE PAVEMENT, CLASS QC MS</v>
          </cell>
          <cell r="F679">
            <v>0</v>
          </cell>
        </row>
        <row r="680">
          <cell r="A680" t="str">
            <v>452E10051</v>
          </cell>
          <cell r="C680" t="str">
            <v>SY</v>
          </cell>
          <cell r="D680" t="str">
            <v>6" NON-REINFORCED CONCRETE PAVEMENT, CLASS QC MS, AS PER PLAN</v>
          </cell>
          <cell r="F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F681">
            <v>0</v>
          </cell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F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F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F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F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F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F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F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F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F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F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F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F694">
            <v>0</v>
          </cell>
        </row>
        <row r="695">
          <cell r="A695" t="str">
            <v>452E12061</v>
          </cell>
          <cell r="C695" t="str">
            <v>SY</v>
          </cell>
          <cell r="D695" t="str">
            <v>8" NON-REINFORCED CONCRETE PAVEMENT, CLASS QC MS WITH QC/QA, AS PER PLAN</v>
          </cell>
          <cell r="F695">
            <v>0</v>
          </cell>
        </row>
        <row r="696">
          <cell r="A696" t="str">
            <v>452E13010</v>
          </cell>
          <cell r="C696" t="str">
            <v>SY</v>
          </cell>
          <cell r="D696" t="str">
            <v>9" NON-REINFORCED CONCRETE PAVEMENT, CLASS QC 1P</v>
          </cell>
          <cell r="F696">
            <v>0</v>
          </cell>
        </row>
        <row r="697">
          <cell r="A697" t="str">
            <v>452E13011</v>
          </cell>
          <cell r="C697" t="str">
            <v>SY</v>
          </cell>
          <cell r="D697" t="str">
            <v>9" NON-REINFORCED CONCRETE PAVEMENT, CLASS QC 1P, AS PER PLAN</v>
          </cell>
          <cell r="F697">
            <v>0</v>
          </cell>
        </row>
        <row r="698">
          <cell r="A698" t="str">
            <v>452E13020</v>
          </cell>
          <cell r="C698" t="str">
            <v>SY</v>
          </cell>
          <cell r="D698" t="str">
            <v>9" NON-REINFORCED CONCRETE PAVEMENT, CLASS QC 1P WITH QC/QA</v>
          </cell>
          <cell r="F698">
            <v>0</v>
          </cell>
        </row>
        <row r="699">
          <cell r="A699" t="str">
            <v>452E13021</v>
          </cell>
          <cell r="C699" t="str">
            <v>SY</v>
          </cell>
          <cell r="D699" t="str">
            <v>9" NON-REINFORCED CONCRETE PAVEMENT, CLASS QC 1P WITH QC/QA, AS PER PLAN</v>
          </cell>
          <cell r="F699">
            <v>0</v>
          </cell>
        </row>
        <row r="700">
          <cell r="A700" t="str">
            <v>452E13040</v>
          </cell>
          <cell r="C700" t="str">
            <v>SY</v>
          </cell>
          <cell r="D700" t="str">
            <v>9" NON-REINFORCED CONCRETE PAVEMENT, CLASS QC MS</v>
          </cell>
          <cell r="F700">
            <v>0</v>
          </cell>
        </row>
        <row r="701">
          <cell r="A701" t="str">
            <v>452E13060</v>
          </cell>
          <cell r="C701" t="str">
            <v>SY</v>
          </cell>
          <cell r="D701" t="str">
            <v>9.5" NON-REINFORCED CONCRETE PAVEMENT, CLASS QC 1P</v>
          </cell>
          <cell r="F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F702">
            <v>0</v>
          </cell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F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F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F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F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F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F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F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F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F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F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F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F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F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F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F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F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F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F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F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F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F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F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F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F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F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F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F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F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F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F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F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F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F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F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F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F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F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>
            <v>1</v>
          </cell>
          <cell r="G747">
            <v>1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>
            <v>1</v>
          </cell>
          <cell r="G748">
            <v>1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F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F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F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F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F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F754">
            <v>0</v>
          </cell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F755">
            <v>0</v>
          </cell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F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>
            <v>0</v>
          </cell>
          <cell r="G757" t="str">
            <v>CHECK UNIT OF MEASURE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>
            <v>0</v>
          </cell>
          <cell r="G758" t="str">
            <v>CHECK UNIT OF MEASURE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>
            <v>0</v>
          </cell>
          <cell r="G759" t="str">
            <v>CHECK UNIT OF MEASURE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>
            <v>0</v>
          </cell>
          <cell r="G760" t="str">
            <v>CHECK UNIT OF MEASURE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>
            <v>0</v>
          </cell>
          <cell r="G761" t="str">
            <v>CHECK UNIT OF MEASURE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>
            <v>0</v>
          </cell>
          <cell r="G762" t="str">
            <v>CHECK UNIT OF MEASURE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>
            <v>0</v>
          </cell>
          <cell r="G763" t="str">
            <v>CHECK UNIT OF MEASURE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>
            <v>0</v>
          </cell>
          <cell r="G765" t="str">
            <v>CHECK UNIT OF MEASURE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>
            <v>0</v>
          </cell>
          <cell r="G767" t="str">
            <v>CHECK UNIT OF MEASURE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>
            <v>0</v>
          </cell>
          <cell r="G769" t="str">
            <v>CHECK UNIT OF MEASURE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>
            <v>0</v>
          </cell>
          <cell r="G771" t="str">
            <v>CHECK UNIT OF MEASURE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F772">
            <v>0</v>
          </cell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F773">
            <v>0</v>
          </cell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F774">
            <v>0</v>
          </cell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F775">
            <v>0</v>
          </cell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F776">
            <v>0</v>
          </cell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>
            <v>1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>
            <v>1</v>
          </cell>
          <cell r="G778" t="str">
            <v>SPECIFY MIN. SECTION MODULUS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F779">
            <v>0</v>
          </cell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F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F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F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F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F784">
            <v>0</v>
          </cell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F785">
            <v>0</v>
          </cell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F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F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F788">
            <v>0</v>
          </cell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F789">
            <v>0</v>
          </cell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F790">
            <v>0</v>
          </cell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F791">
            <v>0</v>
          </cell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F792">
            <v>0</v>
          </cell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F793">
            <v>0</v>
          </cell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F794">
            <v>0</v>
          </cell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F795">
            <v>0</v>
          </cell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F796">
            <v>0</v>
          </cell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F797">
            <v>0</v>
          </cell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F798">
            <v>0</v>
          </cell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F799">
            <v>0</v>
          </cell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F800">
            <v>0</v>
          </cell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>
            <v>1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>
            <v>1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F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F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F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F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F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F808">
            <v>0</v>
          </cell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F809">
            <v>0</v>
          </cell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F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F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F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F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F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F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F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F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F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F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F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F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F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F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F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F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F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F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F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F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F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F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LS</v>
          </cell>
          <cell r="D832" t="str">
            <v>SPECIAL - PILE TEST PROGRAM</v>
          </cell>
          <cell r="F832">
            <v>0</v>
          </cell>
        </row>
        <row r="833">
          <cell r="A833" t="str">
            <v>507E71200</v>
          </cell>
          <cell r="B833" t="str">
            <v>Y</v>
          </cell>
          <cell r="C833" t="str">
            <v>FT</v>
          </cell>
          <cell r="D833" t="str">
            <v>SPECIAL - PILE ENCASEMENT</v>
          </cell>
          <cell r="F833">
            <v>0</v>
          </cell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SPECIAL - PILE COATING</v>
          </cell>
          <cell r="F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F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F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F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F838">
            <v>0</v>
          </cell>
        </row>
        <row r="839">
          <cell r="A839" t="str">
            <v>507E98000</v>
          </cell>
          <cell r="C839" t="str">
            <v>FT</v>
          </cell>
          <cell r="D839" t="str">
            <v>PILING, MISC.:</v>
          </cell>
          <cell r="F839">
            <v>1</v>
          </cell>
          <cell r="G839">
            <v>1</v>
          </cell>
        </row>
        <row r="840">
          <cell r="A840" t="str">
            <v>507E98010</v>
          </cell>
          <cell r="C840" t="str">
            <v>EACH</v>
          </cell>
          <cell r="D840" t="str">
            <v>PILING, MISC.:</v>
          </cell>
          <cell r="F840">
            <v>1</v>
          </cell>
          <cell r="G840">
            <v>1</v>
          </cell>
        </row>
        <row r="841">
          <cell r="A841" t="str">
            <v>507E98020</v>
          </cell>
          <cell r="C841" t="str">
            <v>LS</v>
          </cell>
          <cell r="D841" t="str">
            <v>PILING, MISC.:</v>
          </cell>
          <cell r="F841">
            <v>1</v>
          </cell>
          <cell r="G841">
            <v>1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F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F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F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F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F846">
            <v>0</v>
          </cell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F847">
            <v>0</v>
          </cell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F848">
            <v>0</v>
          </cell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F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F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F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F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F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F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F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F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F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F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F859">
            <v>0</v>
          </cell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F860">
            <v>0</v>
          </cell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F861">
            <v>0</v>
          </cell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F862">
            <v>0</v>
          </cell>
        </row>
        <row r="863">
          <cell r="A863" t="str">
            <v>509E30071</v>
          </cell>
          <cell r="C863" t="str">
            <v>FT</v>
          </cell>
          <cell r="D863" t="str">
            <v>NO. 9 GFRP DEFORMED BARS, AS PER PLAN</v>
          </cell>
          <cell r="F863">
            <v>0</v>
          </cell>
        </row>
        <row r="864">
          <cell r="A864" t="str">
            <v>509E30080</v>
          </cell>
          <cell r="C864" t="str">
            <v>FT</v>
          </cell>
          <cell r="D864" t="str">
            <v>NO. 10 GFRP DEFORMED BARS</v>
          </cell>
          <cell r="F864">
            <v>0</v>
          </cell>
        </row>
        <row r="865">
          <cell r="A865" t="str">
            <v>509E30081</v>
          </cell>
          <cell r="C865" t="str">
            <v>FT</v>
          </cell>
          <cell r="D865" t="str">
            <v>NO. 10 GFRP DEFORMED BARS, AS PER PLAN</v>
          </cell>
          <cell r="F865">
            <v>0</v>
          </cell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>
            <v>1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F867">
            <v>0</v>
          </cell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F868">
            <v>0</v>
          </cell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F869">
            <v>0</v>
          </cell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F870">
            <v>0</v>
          </cell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>
            <v>0</v>
          </cell>
          <cell r="G871" t="str">
            <v>BEAMS OR GIRDERS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>
            <v>0</v>
          </cell>
          <cell r="G872" t="str">
            <v>BEAMS OR GIRDERS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>
            <v>0</v>
          </cell>
          <cell r="G873" t="str">
            <v>BEAMS OR GIRDERS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>
            <v>0</v>
          </cell>
          <cell r="G874" t="str">
            <v>BEAMS OR GIRDERS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>
            <v>0</v>
          </cell>
          <cell r="G875" t="str">
            <v>COMP SLAB ON PRECAST BOX BEAM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>
            <v>0</v>
          </cell>
          <cell r="G876" t="str">
            <v>COMP SLAB ON PRECAST BOX BEAM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>
            <v>0</v>
          </cell>
          <cell r="G877" t="str">
            <v>COMP SLAB ON PRECAST BOX BEAM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>
            <v>0</v>
          </cell>
          <cell r="G878" t="str">
            <v>COMP SLAB ON PRECAST BOX BEAM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>
            <v>0</v>
          </cell>
          <cell r="G879" t="str">
            <v>CONTINUOUS CONCRETE SLAB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>
            <v>0</v>
          </cell>
          <cell r="G881" t="str">
            <v>CONTINUOUS CONCRETE SLAB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>
            <v>0</v>
          </cell>
          <cell r="G882" t="str">
            <v>CONTINUOUS CONCRETE SLAB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>
            <v>0</v>
          </cell>
          <cell r="G883" t="str">
            <v>CONT. CONC SLAB INCL PIER CAPS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>
            <v>0</v>
          </cell>
          <cell r="G884" t="str">
            <v>CONT. CONC SLAB INCL PIER CAPS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>
            <v>0</v>
          </cell>
          <cell r="G885" t="str">
            <v>CONT. CONC SLAB INCL PIER CAPS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>
            <v>0</v>
          </cell>
          <cell r="G886" t="str">
            <v>CONT. CONC SLAB INCL PIER CAPS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>
            <v>0</v>
          </cell>
          <cell r="G887" t="str">
            <v>SINGLE SPAN CONCRETE SLAB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>
            <v>0</v>
          </cell>
          <cell r="G889" t="str">
            <v>SINGLE SPAN CONCRETE SLAB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>
            <v>0</v>
          </cell>
          <cell r="G891" t="str">
            <v>DIAPHRAGMS FOR CONC I-BEAMS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>
            <v>0</v>
          </cell>
          <cell r="G892" t="str">
            <v>DIAPHRAGMS FOR CONC I-BEAMS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>
            <v>0</v>
          </cell>
          <cell r="G893" t="str">
            <v>DIAPHRAGMS FOR CONC I-BEAMS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>
            <v>0</v>
          </cell>
          <cell r="G894" t="str">
            <v>DIAPHRAGMS FOR CONC I-BEAMS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F895">
            <v>0</v>
          </cell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F896">
            <v>0</v>
          </cell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>
            <v>0</v>
          </cell>
          <cell r="G897" t="str">
            <v>REPAIR OR RECONSTRUCTION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>
            <v>0</v>
          </cell>
          <cell r="G899" t="str">
            <v>REPAIR OR RECONSTRUCTION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F901">
            <v>0</v>
          </cell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F902">
            <v>0</v>
          </cell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F903">
            <v>0</v>
          </cell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F904">
            <v>0</v>
          </cell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F905">
            <v>0</v>
          </cell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F906">
            <v>0</v>
          </cell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F907">
            <v>0</v>
          </cell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>
            <v>0</v>
          </cell>
          <cell r="G911" t="str">
            <v>CHECK UNIT OF MEASURE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>
            <v>0</v>
          </cell>
          <cell r="G913" t="str">
            <v>CHECK UNIT OF MEASURE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>
            <v>0</v>
          </cell>
          <cell r="G915" t="str">
            <v>CHECK UNIT OF MEASURE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>
            <v>0</v>
          </cell>
          <cell r="G916" t="str">
            <v>CHECK UNIT OF MEASURE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>
            <v>0</v>
          </cell>
          <cell r="G917" t="str">
            <v>CHECK UNIT OF MEASURE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>
            <v>0</v>
          </cell>
          <cell r="G918" t="str">
            <v>CHECK UNIT OF MEASURE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>
            <v>0</v>
          </cell>
          <cell r="G919" t="str">
            <v>CHECK UNIT OF MEASURE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>
            <v>0</v>
          </cell>
          <cell r="G920" t="str">
            <v>CHECK UNIT OF MEASURE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F921">
            <v>0</v>
          </cell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F922">
            <v>0</v>
          </cell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F923">
            <v>0</v>
          </cell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F924">
            <v>0</v>
          </cell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>
            <v>0</v>
          </cell>
          <cell r="G925" t="str">
            <v>WALLS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>
            <v>0</v>
          </cell>
          <cell r="G926" t="str">
            <v>WALLS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>
            <v>0</v>
          </cell>
          <cell r="G927" t="str">
            <v>WALLS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>
            <v>0</v>
          </cell>
          <cell r="G928" t="str">
            <v>WALLS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>
            <v>0</v>
          </cell>
          <cell r="G929" t="str">
            <v>CAP AND COLUMN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>
            <v>0</v>
          </cell>
          <cell r="G930" t="str">
            <v>CAP AND COLUMN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>
            <v>0</v>
          </cell>
          <cell r="G931" t="str">
            <v>CAP AND COLUMN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>
            <v>0</v>
          </cell>
          <cell r="G932" t="str">
            <v>CAP AND COLUMN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>
            <v>0</v>
          </cell>
          <cell r="G933" t="str">
            <v>COLUMNS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>
            <v>0</v>
          </cell>
          <cell r="G934" t="str">
            <v>COLUMNS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>
            <v>0</v>
          </cell>
          <cell r="G935" t="str">
            <v>T TYPE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>
            <v>0</v>
          </cell>
          <cell r="G936" t="str">
            <v>T TYPE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>
            <v>0</v>
          </cell>
          <cell r="G937" t="str">
            <v>T TYPE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>
            <v>0</v>
          </cell>
          <cell r="G938" t="str">
            <v>T TYPE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F939">
            <v>0</v>
          </cell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F940">
            <v>0</v>
          </cell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F941">
            <v>0</v>
          </cell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F942">
            <v>0</v>
          </cell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>
            <v>0</v>
          </cell>
          <cell r="G943" t="str">
            <v>REPAIR OR RECONSTRUCTION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>
            <v>0</v>
          </cell>
          <cell r="G944" t="str">
            <v>REPAIR OR RECONSTRUCTION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>
            <v>0</v>
          </cell>
          <cell r="G945" t="str">
            <v>REPAIR OR RECONSTRUCTION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>
            <v>0</v>
          </cell>
          <cell r="G946" t="str">
            <v>REPAIR OR RECONSTRUCTION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F947">
            <v>0</v>
          </cell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F948">
            <v>0</v>
          </cell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F949">
            <v>0</v>
          </cell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F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F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F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F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F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F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F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F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F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F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F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F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F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>
            <v>0</v>
          </cell>
          <cell r="G969" t="str">
            <v>REPAIR OR RECONSTRUCTION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>
            <v>0</v>
          </cell>
          <cell r="G970" t="str">
            <v>REPAIR OR RECONSTRUCTION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>
            <v>0</v>
          </cell>
          <cell r="G971" t="str">
            <v>REPAIR OR RECONSTRUCTION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>
            <v>0</v>
          </cell>
          <cell r="G972" t="str">
            <v>REPAIR OR RECONSTRUCTION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F973">
            <v>0</v>
          </cell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F974">
            <v>0</v>
          </cell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F975">
            <v>0</v>
          </cell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F976">
            <v>0</v>
          </cell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>
            <v>0</v>
          </cell>
          <cell r="G977" t="str">
            <v>CHECK UNIT OF MEASURE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>
            <v>0</v>
          </cell>
          <cell r="G978" t="str">
            <v>CHECK UNIT OF MEASURE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>
            <v>0</v>
          </cell>
          <cell r="G979" t="str">
            <v>CHECK UNIT OF MEASURE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F981">
            <v>0</v>
          </cell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F982">
            <v>0</v>
          </cell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F983">
            <v>0</v>
          </cell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F984">
            <v>0</v>
          </cell>
        </row>
        <row r="985">
          <cell r="A985" t="str">
            <v>511E46212</v>
          </cell>
          <cell r="C985" t="str">
            <v>CY</v>
          </cell>
          <cell r="D985" t="str">
            <v>CLASS QC1 CONCRETE WITH QC/QA, RETAINING/WINGWALL INCLUDING FOOTING</v>
          </cell>
          <cell r="F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F986">
            <v>0</v>
          </cell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F987">
            <v>0</v>
          </cell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F988">
            <v>0</v>
          </cell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F989">
            <v>0</v>
          </cell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F990">
            <v>0</v>
          </cell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F991">
            <v>0</v>
          </cell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F992">
            <v>0</v>
          </cell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F993">
            <v>0</v>
          </cell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F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F995">
            <v>0</v>
          </cell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F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F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F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F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F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F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F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F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F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F1005">
            <v>0</v>
          </cell>
        </row>
        <row r="1006">
          <cell r="A1006" t="str">
            <v>511E51513</v>
          </cell>
          <cell r="C1006" t="str">
            <v>CY</v>
          </cell>
          <cell r="D1006" t="str">
            <v>CLASS QC2 CONCRETE WITH QC/QA, SIDEWALK, AS PER PLAN</v>
          </cell>
          <cell r="F1006">
            <v>0</v>
          </cell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F1007">
            <v>0</v>
          </cell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F1008">
            <v>0</v>
          </cell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F1009">
            <v>0</v>
          </cell>
          <cell r="G1009">
            <v>1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>
            <v>1</v>
          </cell>
          <cell r="G1010">
            <v>1</v>
          </cell>
        </row>
        <row r="1011">
          <cell r="A1011" t="str">
            <v>511E53012</v>
          </cell>
          <cell r="C1011" t="str">
            <v>CY</v>
          </cell>
          <cell r="D1011" t="str">
            <v>CLASS QC2 CONCRETE, MISC.:</v>
          </cell>
          <cell r="F1011">
            <v>1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>
            <v>1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>
            <v>1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>
            <v>1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SY</v>
          </cell>
          <cell r="D1015" t="str">
            <v>SPECIAL - BRIDGE DECK GROOVING</v>
          </cell>
          <cell r="F1015">
            <v>0</v>
          </cell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>
            <v>1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>
            <v>1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>
            <v>1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>
            <v>1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>
            <v>1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>
            <v>1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>
            <v>1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>
            <v>1</v>
          </cell>
          <cell r="G1023">
            <v>1</v>
          </cell>
        </row>
        <row r="1024">
          <cell r="A1024" t="str">
            <v>512E10000</v>
          </cell>
          <cell r="C1024" t="str">
            <v>SY</v>
          </cell>
          <cell r="D1024" t="str">
            <v>SEALING OF CONCRETE SURFACES</v>
          </cell>
          <cell r="F1024">
            <v>0</v>
          </cell>
        </row>
        <row r="1025">
          <cell r="A1025" t="str">
            <v>512E10001</v>
          </cell>
          <cell r="C1025" t="str">
            <v>SY</v>
          </cell>
          <cell r="D1025" t="str">
            <v>SEALING OF CONCRETE SURFACES, AS PER PLAN</v>
          </cell>
          <cell r="F1025">
            <v>0</v>
          </cell>
          <cell r="G1025" t="str">
            <v>PERMANENT GRAFFITI PROTECTION</v>
          </cell>
        </row>
        <row r="1026">
          <cell r="A1026" t="str">
            <v>512E10050</v>
          </cell>
          <cell r="C1026" t="str">
            <v>SY</v>
          </cell>
          <cell r="D1026" t="str">
            <v>SEALING OF CONCRETE SURFACES (NON-EPOXY)</v>
          </cell>
          <cell r="F1026">
            <v>0</v>
          </cell>
        </row>
        <row r="1027">
          <cell r="A1027" t="str">
            <v>512E10051</v>
          </cell>
          <cell r="C1027" t="str">
            <v>SY</v>
          </cell>
          <cell r="D1027" t="str">
            <v>SEALING OF CONCRETE SURFACES (NON-EPOXY), AS PER PLAN</v>
          </cell>
          <cell r="F1027">
            <v>0</v>
          </cell>
        </row>
        <row r="1028">
          <cell r="A1028" t="str">
            <v>512E10100</v>
          </cell>
          <cell r="C1028" t="str">
            <v>SY</v>
          </cell>
          <cell r="D1028" t="str">
            <v>SEALING OF CONCRETE SURFACES (EPOXY-URETHANE)</v>
          </cell>
          <cell r="F1028">
            <v>0</v>
          </cell>
        </row>
        <row r="1029">
          <cell r="A1029" t="str">
            <v>512E10101</v>
          </cell>
          <cell r="C1029" t="str">
            <v>SY</v>
          </cell>
          <cell r="D1029" t="str">
            <v>SEALING OF CONCRETE SURFACES (EPOXY-URETHANE), AS PER PLAN</v>
          </cell>
          <cell r="F1029">
            <v>0</v>
          </cell>
        </row>
        <row r="1030">
          <cell r="A1030" t="str">
            <v>512E10300</v>
          </cell>
          <cell r="C1030" t="str">
            <v>SY</v>
          </cell>
          <cell r="D1030" t="str">
            <v>SEALING CONCRETE BRIDGE DECKS WITH HMWM RESIN</v>
          </cell>
          <cell r="F1030">
            <v>0</v>
          </cell>
        </row>
        <row r="1031">
          <cell r="A1031" t="str">
            <v>512E10301</v>
          </cell>
          <cell r="C1031" t="str">
            <v>SY</v>
          </cell>
          <cell r="D1031" t="str">
            <v>SEALING CONCRETE BRIDGE DECKS WITH HMWM RESIN, AS PER PLAN</v>
          </cell>
          <cell r="F1031">
            <v>0</v>
          </cell>
        </row>
        <row r="1032">
          <cell r="A1032" t="str">
            <v>512E10400</v>
          </cell>
          <cell r="C1032" t="str">
            <v>SY</v>
          </cell>
          <cell r="D1032" t="str">
            <v>TREATING OF CONCRETE BRIDGE DECK WITH SRS</v>
          </cell>
          <cell r="F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F1033">
            <v>0</v>
          </cell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F1034">
            <v>0</v>
          </cell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F1035">
            <v>0</v>
          </cell>
        </row>
        <row r="1036">
          <cell r="A1036" t="str">
            <v>512E21300</v>
          </cell>
          <cell r="B1036" t="str">
            <v>Y</v>
          </cell>
          <cell r="C1036" t="str">
            <v>SF</v>
          </cell>
          <cell r="D1036" t="str">
            <v>SPECIAL - PROTECTION OF CONCRETE SURFACE</v>
          </cell>
          <cell r="F1036">
            <v>0</v>
          </cell>
        </row>
        <row r="1037">
          <cell r="A1037" t="str">
            <v>512E33000</v>
          </cell>
          <cell r="C1037" t="str">
            <v>SY</v>
          </cell>
          <cell r="D1037" t="str">
            <v>TYPE 2 WATERPROOFING</v>
          </cell>
          <cell r="F1037">
            <v>0</v>
          </cell>
          <cell r="G1037" t="str">
            <v>CHECK UNIT OF MEASURE</v>
          </cell>
        </row>
        <row r="1038">
          <cell r="A1038" t="str">
            <v>512E33001</v>
          </cell>
          <cell r="C1038" t="str">
            <v>SY</v>
          </cell>
          <cell r="D1038" t="str">
            <v>TYPE 2 WATERPROOFING,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512E33010</v>
          </cell>
          <cell r="C1039" t="str">
            <v>SY</v>
          </cell>
          <cell r="D1039" t="str">
            <v>TYPE 3 WATERPROOFING</v>
          </cell>
          <cell r="F1039">
            <v>0</v>
          </cell>
          <cell r="G1039" t="str">
            <v>CHECK UNIT OF MEASURE</v>
          </cell>
        </row>
        <row r="1040">
          <cell r="A1040" t="str">
            <v>512E33011</v>
          </cell>
          <cell r="C1040" t="str">
            <v>SY</v>
          </cell>
          <cell r="D1040" t="str">
            <v>TYPE 3 WATERPROOFING,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>
            <v>0</v>
          </cell>
          <cell r="G1041" t="str">
            <v>CHECK UNIT OF MEASURE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>
            <v>0</v>
          </cell>
          <cell r="G1043" t="str">
            <v>CHECK UNIT OF MEASURE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>
            <v>0</v>
          </cell>
          <cell r="G1045" t="str">
            <v>CHECK UNIT OF MEASURE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>
            <v>0</v>
          </cell>
          <cell r="G1047" t="str">
            <v>CHECK UNIT OF MEASURE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>
            <v>0</v>
          </cell>
          <cell r="G1048" t="str">
            <v>CHECK UNIT OF MEASURE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>
            <v>0</v>
          </cell>
          <cell r="G1049" t="str">
            <v>CHECK UNIT OF MEASURE</v>
          </cell>
        </row>
        <row r="1050">
          <cell r="A1050" t="str">
            <v>512E55911</v>
          </cell>
          <cell r="C1050" t="str">
            <v>LS</v>
          </cell>
          <cell r="D1050" t="str">
            <v>TYPE 3 WATERPROOFING, AS PER PLAN</v>
          </cell>
          <cell r="F1050">
            <v>0</v>
          </cell>
          <cell r="G1050" t="str">
            <v>CHECK UNIT OF MEASURE</v>
          </cell>
        </row>
        <row r="1051">
          <cell r="A1051" t="str">
            <v>512E55920</v>
          </cell>
          <cell r="C1051" t="str">
            <v>LS</v>
          </cell>
          <cell r="D1051" t="str">
            <v>TYPE A WATERPROOFING</v>
          </cell>
          <cell r="F1051">
            <v>0</v>
          </cell>
          <cell r="G1051" t="str">
            <v>CHECK UNIT OF MEASURE</v>
          </cell>
        </row>
        <row r="1052">
          <cell r="A1052" t="str">
            <v>512E55930</v>
          </cell>
          <cell r="C1052" t="str">
            <v>LS</v>
          </cell>
          <cell r="D1052" t="str">
            <v>TYPE B WATERPROOFING</v>
          </cell>
          <cell r="F1052">
            <v>0</v>
          </cell>
          <cell r="G1052" t="str">
            <v>CHECK UNIT OF MEASURE</v>
          </cell>
        </row>
        <row r="1053">
          <cell r="A1053" t="str">
            <v>512E55950</v>
          </cell>
          <cell r="C1053" t="str">
            <v>LS</v>
          </cell>
          <cell r="D1053" t="str">
            <v>TYPE E WATERPROOFING</v>
          </cell>
          <cell r="F1053">
            <v>0</v>
          </cell>
          <cell r="G1053" t="str">
            <v>CHECK UNIT OF MEASURE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F1054">
            <v>0</v>
          </cell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F1055">
            <v>0</v>
          </cell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>
            <v>1</v>
          </cell>
          <cell r="G1056" t="str">
            <v>ADD SUPPLEMENTAL DESCRIPTION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>
            <v>1</v>
          </cell>
          <cell r="G1057" t="str">
            <v>ADD SUPPLEMENTAL DESCRIPTION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>
            <v>1</v>
          </cell>
          <cell r="G1058" t="str">
            <v>ADD SUPPLEMENTAL DESCRIPTION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>
            <v>1</v>
          </cell>
          <cell r="G1059" t="str">
            <v>ADD SUPPLEMENTAL DESCRIPTION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SPECIAL - URETHANE TOP COAT SEALER</v>
          </cell>
          <cell r="F1060">
            <v>0</v>
          </cell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SPECIAL - EPOXY WATERPROOFING OVERLAY (1/4" THICK)</v>
          </cell>
          <cell r="F1061">
            <v>0</v>
          </cell>
        </row>
        <row r="1062">
          <cell r="A1062" t="str">
            <v>512E72500</v>
          </cell>
          <cell r="B1062" t="str">
            <v>Y</v>
          </cell>
          <cell r="C1062" t="str">
            <v>LS</v>
          </cell>
          <cell r="D1062" t="str">
            <v>SPECIAL - TEST PATCH</v>
          </cell>
          <cell r="F1062">
            <v>0</v>
          </cell>
        </row>
        <row r="1063">
          <cell r="A1063" t="str">
            <v>512E72510</v>
          </cell>
          <cell r="B1063" t="str">
            <v>Y</v>
          </cell>
          <cell r="C1063" t="str">
            <v>EACH</v>
          </cell>
          <cell r="D1063" t="str">
            <v>SPECIAL - TEST PATCH</v>
          </cell>
          <cell r="F1063">
            <v>0</v>
          </cell>
        </row>
        <row r="1064">
          <cell r="A1064" t="str">
            <v>512E73500</v>
          </cell>
          <cell r="C1064" t="str">
            <v>SY</v>
          </cell>
          <cell r="D1064" t="str">
            <v>TREATING CONCRETE BRIDGE DECKS WITH GRAVITY FED RESIN</v>
          </cell>
          <cell r="F1064">
            <v>0</v>
          </cell>
        </row>
        <row r="1065">
          <cell r="A1065" t="str">
            <v>512E73501</v>
          </cell>
          <cell r="C1065" t="str">
            <v>SY</v>
          </cell>
          <cell r="D1065" t="str">
            <v>TREATING CONCRETE BRIDGE DECKS WITH GRAVITY FED RESIN, AS PER PLAN</v>
          </cell>
          <cell r="F1065">
            <v>0</v>
          </cell>
        </row>
        <row r="1066">
          <cell r="A1066" t="str">
            <v>512E74000</v>
          </cell>
          <cell r="C1066" t="str">
            <v>SY</v>
          </cell>
          <cell r="D1066" t="str">
            <v>REMOVAL OF EXISTING COATINGS FROM CONCRETE SURFACES</v>
          </cell>
          <cell r="F1066">
            <v>0</v>
          </cell>
        </row>
        <row r="1067">
          <cell r="A1067" t="str">
            <v>512E74001</v>
          </cell>
          <cell r="C1067" t="str">
            <v>SY</v>
          </cell>
          <cell r="D1067" t="str">
            <v>REMOVAL OF EXISTING COATINGS FROM CONCRETE SURFACES, AS PER PLAN</v>
          </cell>
          <cell r="F1067">
            <v>0</v>
          </cell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F1068">
            <v>0</v>
          </cell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F1069">
            <v>0</v>
          </cell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F1070">
            <v>0</v>
          </cell>
        </row>
        <row r="1071">
          <cell r="A1071" t="str">
            <v>512E75000</v>
          </cell>
          <cell r="B1071" t="str">
            <v>Y</v>
          </cell>
          <cell r="C1071" t="str">
            <v>FT</v>
          </cell>
          <cell r="D1071" t="str">
            <v>SPECIAL - SEALING</v>
          </cell>
          <cell r="F1071">
            <v>1</v>
          </cell>
          <cell r="G1071" t="str">
            <v>ADD SUPPLEMENTAL DESCRIPTION</v>
          </cell>
        </row>
        <row r="1072">
          <cell r="A1072" t="str">
            <v>512E75010</v>
          </cell>
          <cell r="B1072" t="str">
            <v>Y</v>
          </cell>
          <cell r="C1072" t="str">
            <v>SF</v>
          </cell>
          <cell r="D1072" t="str">
            <v>SPECIAL - SEALING</v>
          </cell>
          <cell r="F1072">
            <v>1</v>
          </cell>
          <cell r="G1072" t="str">
            <v>ADD SUPPLEMENTAL DESCRIPTION</v>
          </cell>
        </row>
        <row r="1073">
          <cell r="A1073" t="str">
            <v>512E75500</v>
          </cell>
          <cell r="B1073" t="str">
            <v>Y</v>
          </cell>
          <cell r="C1073" t="str">
            <v>SY</v>
          </cell>
          <cell r="D1073" t="str">
            <v>SPECIAL - SEALING</v>
          </cell>
          <cell r="F1073">
            <v>1</v>
          </cell>
          <cell r="G1073" t="str">
            <v>ADD SUPPLEMENTAL DESCRIPTION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SPECIAL - SEALING OF CONCRETE</v>
          </cell>
          <cell r="F1074">
            <v>0</v>
          </cell>
          <cell r="G1074" t="str">
            <v>DESIGN BUILD PROJECTS ONLY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>
            <v>0</v>
          </cell>
          <cell r="G1075" t="str">
            <v>CHECK UNIT OF MEASURE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>
            <v>0</v>
          </cell>
          <cell r="G1077" t="str">
            <v>CHECK UNIT OF MEASURE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>
            <v>0</v>
          </cell>
          <cell r="G1079" t="str">
            <v>CHECK UNIT OF MEASURE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>
            <v>0</v>
          </cell>
          <cell r="G1081" t="str">
            <v>CHECK UNIT OF MEASURE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>
            <v>0</v>
          </cell>
          <cell r="G1083" t="str">
            <v>CHECK UNIT OF MEASURE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>
            <v>0</v>
          </cell>
          <cell r="G1085" t="str">
            <v>CHECK UNIT OF MEASURE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>
            <v>0</v>
          </cell>
          <cell r="G1086" t="str">
            <v>CHECK UNIT OF MEASURE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>
            <v>0</v>
          </cell>
          <cell r="G1087" t="str">
            <v>CHECK UNIT OF MEASURE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>
            <v>0</v>
          </cell>
          <cell r="G1088" t="str">
            <v>CHECK UNIT OF MEASURE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>
            <v>0</v>
          </cell>
          <cell r="G1089" t="str">
            <v>CHECK UNIT OF MEASURE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>
            <v>0</v>
          </cell>
          <cell r="G1090" t="str">
            <v>CHECK UNIT OF MEASURE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>
            <v>0</v>
          </cell>
          <cell r="G1091" t="str">
            <v>CHECK UNIT OF MEASURE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>
            <v>0</v>
          </cell>
          <cell r="G1092" t="str">
            <v>CHECK UNIT OF MEASURE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>
            <v>0</v>
          </cell>
          <cell r="G1094" t="str">
            <v>CHECK UNIT OF MEASURE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>
            <v>0</v>
          </cell>
          <cell r="G1095" t="str">
            <v>CHECK UNIT OF MEASURE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>
            <v>0</v>
          </cell>
          <cell r="G1096" t="str">
            <v>CHECK UNIT OF MEASURE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>
            <v>0</v>
          </cell>
          <cell r="G1097" t="str">
            <v>CHECK UNIT OF MEASURE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>
            <v>0</v>
          </cell>
          <cell r="G1098" t="str">
            <v>CHECK UNIT OF MEASURE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>
            <v>0</v>
          </cell>
          <cell r="G1099" t="str">
            <v>CHECK UNIT OF MEASURE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>
            <v>0</v>
          </cell>
          <cell r="G1100" t="str">
            <v>CHECK UNIT OF MEASURE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>
            <v>0</v>
          </cell>
          <cell r="G1101" t="str">
            <v>CHECK UNIT OF MEASURE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>
            <v>0</v>
          </cell>
          <cell r="G1102" t="str">
            <v>CHECK UNIT OF MEASURE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F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F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F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F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F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F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F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F1110">
            <v>0</v>
          </cell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F1111">
            <v>0</v>
          </cell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F1112">
            <v>0</v>
          </cell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F1113">
            <v>0</v>
          </cell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F1115">
            <v>0</v>
          </cell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F1116">
            <v>0</v>
          </cell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>
            <v>1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>
            <v>1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>
            <v>1</v>
          </cell>
          <cell r="G1119">
            <v>1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>
            <v>1</v>
          </cell>
          <cell r="G1120">
            <v>1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>
            <v>1</v>
          </cell>
          <cell r="G1121">
            <v>1</v>
          </cell>
        </row>
        <row r="1122">
          <cell r="A1122" t="str">
            <v>514E00050</v>
          </cell>
          <cell r="C1122" t="str">
            <v>SF</v>
          </cell>
          <cell r="D1122" t="str">
            <v>SURFACE PREPARATION OF EXISTING STRUCTURAL STEEL</v>
          </cell>
          <cell r="F1122">
            <v>0</v>
          </cell>
        </row>
        <row r="1123">
          <cell r="A1123" t="str">
            <v>514E00051</v>
          </cell>
          <cell r="C1123" t="str">
            <v>SF</v>
          </cell>
          <cell r="D1123" t="str">
            <v>SURFACE PREPARATION OF EXISTING STRUCTURAL STEEL, AS PER PLAN</v>
          </cell>
          <cell r="F1123">
            <v>0</v>
          </cell>
        </row>
        <row r="1124">
          <cell r="A1124" t="str">
            <v>514E00056</v>
          </cell>
          <cell r="C1124" t="str">
            <v>SF</v>
          </cell>
          <cell r="D1124" t="str">
            <v>FIELD PAINTING OF EXISTING STRUCTURAL STEEL, PRIME COAT</v>
          </cell>
          <cell r="F1124">
            <v>0</v>
          </cell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F1125">
            <v>0</v>
          </cell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F1126">
            <v>0</v>
          </cell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F1127">
            <v>0</v>
          </cell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F1128">
            <v>0</v>
          </cell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F1129">
            <v>0</v>
          </cell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F1130">
            <v>0</v>
          </cell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F1131">
            <v>0</v>
          </cell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F1134">
            <v>0</v>
          </cell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F1135">
            <v>0</v>
          </cell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F1136">
            <v>0</v>
          </cell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F1137">
            <v>0</v>
          </cell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F1142">
            <v>0</v>
          </cell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F1143">
            <v>0</v>
          </cell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F1144">
            <v>0</v>
          </cell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F1145">
            <v>0</v>
          </cell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F1146">
            <v>0</v>
          </cell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F1147">
            <v>0</v>
          </cell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F1148">
            <v>0</v>
          </cell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>
            <v>1</v>
          </cell>
        </row>
        <row r="1150">
          <cell r="A1150" t="str">
            <v>514E27702</v>
          </cell>
          <cell r="C1150" t="str">
            <v>EACH</v>
          </cell>
          <cell r="D1150" t="str">
            <v>FIELD PAINTING, MISC.:</v>
          </cell>
          <cell r="F1150">
            <v>1</v>
          </cell>
          <cell r="G1150">
            <v>1</v>
          </cell>
        </row>
        <row r="1151">
          <cell r="A1151" t="str">
            <v>514E27710</v>
          </cell>
          <cell r="C1151" t="str">
            <v>FT</v>
          </cell>
          <cell r="D1151" t="str">
            <v>FIELD PAINTING, MISC.:</v>
          </cell>
          <cell r="F1151">
            <v>1</v>
          </cell>
          <cell r="G1151">
            <v>1</v>
          </cell>
        </row>
        <row r="1152">
          <cell r="A1152" t="str">
            <v>514E27800</v>
          </cell>
          <cell r="C1152" t="str">
            <v>LS</v>
          </cell>
          <cell r="D1152" t="str">
            <v>FIELD PAINTING, MISC.:</v>
          </cell>
          <cell r="F1152">
            <v>1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F1153">
            <v>0</v>
          </cell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F1154">
            <v>0</v>
          </cell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F1155">
            <v>0</v>
          </cell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F1156">
            <v>0</v>
          </cell>
        </row>
        <row r="1157">
          <cell r="A1157" t="str">
            <v>514E80100</v>
          </cell>
          <cell r="B1157" t="str">
            <v>Y</v>
          </cell>
          <cell r="C1157" t="str">
            <v>SF</v>
          </cell>
          <cell r="D1157" t="str">
            <v>SPECIAL - SHOP PAINTING OF STRUCTURAL STEEL</v>
          </cell>
          <cell r="F1157">
            <v>0</v>
          </cell>
        </row>
        <row r="1158">
          <cell r="A1158" t="str">
            <v>514E80110</v>
          </cell>
          <cell r="B1158" t="str">
            <v>Y</v>
          </cell>
          <cell r="C1158" t="str">
            <v>LS</v>
          </cell>
          <cell r="D1158" t="str">
            <v>SPECIAL - FIELD PAINTING OF STRUCTURAL STEEL CROSSFRAMES</v>
          </cell>
          <cell r="F1158">
            <v>0</v>
          </cell>
        </row>
        <row r="1159">
          <cell r="A1159" t="str">
            <v>514E99000</v>
          </cell>
          <cell r="B1159" t="str">
            <v>Y</v>
          </cell>
          <cell r="C1159" t="str">
            <v>LS</v>
          </cell>
          <cell r="D1159" t="str">
            <v>SPECIAL - BRIDGE PAINTING</v>
          </cell>
          <cell r="F1159">
            <v>0</v>
          </cell>
          <cell r="G1159" t="str">
            <v>DESIGN BUILD PROJECTS ONLY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>
            <v>1</v>
          </cell>
          <cell r="G1160" t="str">
            <v>SPECIFY BEAM LENGTH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>
            <v>1</v>
          </cell>
          <cell r="G1161" t="str">
            <v>SPECIFY BEAM LENGTH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>
            <v>1</v>
          </cell>
          <cell r="G1162" t="str">
            <v>SPECIFY BEAM LENGTH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>
            <v>1</v>
          </cell>
          <cell r="G1163" t="str">
            <v>SPECIFY BEAM LENGTH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>
            <v>1</v>
          </cell>
          <cell r="G1164" t="str">
            <v>SPECIFY BEAM LENGTH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>
            <v>1</v>
          </cell>
          <cell r="G1165" t="str">
            <v>SPECIFY BEAM LENGTH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>
            <v>1</v>
          </cell>
          <cell r="G1166" t="str">
            <v>SPECIFY BEAM LENGTH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>
            <v>1</v>
          </cell>
          <cell r="G1167" t="str">
            <v>SPECIFY BEAM LENGTH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>
            <v>1</v>
          </cell>
          <cell r="G1168" t="str">
            <v>SPECIFY BEAM LENGTH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>
            <v>1</v>
          </cell>
          <cell r="G1169" t="str">
            <v>SPECIFY BEAM LENGTH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>
            <v>1</v>
          </cell>
          <cell r="G1170" t="str">
            <v>SPECIFY BEAM LENGTH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>
            <v>1</v>
          </cell>
          <cell r="G1171" t="str">
            <v>SPECIFY BEAM LENGTH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>
            <v>1</v>
          </cell>
          <cell r="G1172" t="str">
            <v>SPECIFY BEAM LENGTH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>
            <v>1</v>
          </cell>
          <cell r="G1173" t="str">
            <v>SPECIFY BEAM LENGTH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>
            <v>1</v>
          </cell>
          <cell r="G1174" t="str">
            <v>SPECIFY BEAM LENGTH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>
            <v>1</v>
          </cell>
          <cell r="G1175" t="str">
            <v>SPECIFY BEAM LENGTH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>
            <v>1</v>
          </cell>
          <cell r="G1176" t="str">
            <v>SPECIFY BEAM LENGTH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>
            <v>1</v>
          </cell>
          <cell r="G1177" t="str">
            <v>SPECIFY BEAM LENGTH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>
            <v>1</v>
          </cell>
          <cell r="G1178" t="str">
            <v>SPECIFY BEAM LENGTH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>
            <v>1</v>
          </cell>
          <cell r="G1179" t="str">
            <v>SPECIFY BEAM LENGTH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>
            <v>1</v>
          </cell>
          <cell r="G1180" t="str">
            <v>SPECIFY BEAM LENGTH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>
            <v>1</v>
          </cell>
          <cell r="G1181" t="str">
            <v>SPECIFY BEAM LENGTH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>
            <v>1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>
            <v>1</v>
          </cell>
          <cell r="G1183" t="str">
            <v>SPECIFY BEAM LENGTH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>
            <v>1</v>
          </cell>
          <cell r="G1184" t="str">
            <v>SPECIFY BEAM LENGTH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>
            <v>1</v>
          </cell>
          <cell r="G1185" t="str">
            <v>SPECIFY BEAM LENGTH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>
            <v>1</v>
          </cell>
          <cell r="G1186" t="str">
            <v>SPECIFY BEAM LENGTH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>
            <v>1</v>
          </cell>
          <cell r="G1187" t="str">
            <v>SPECIFY BEAM LENGTH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>
            <v>1</v>
          </cell>
          <cell r="G1188" t="str">
            <v>SPECIFY BEAM LENGTH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>
            <v>1</v>
          </cell>
          <cell r="G1189" t="str">
            <v>SPECIFY BEAM LENGTH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>
            <v>1</v>
          </cell>
          <cell r="G1191" t="str">
            <v>SPECIFY BEAM LENGTH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>
            <v>1</v>
          </cell>
          <cell r="G1193" t="str">
            <v>SPECIFY BEAM LENGTH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>
            <v>1</v>
          </cell>
          <cell r="G1195" t="str">
            <v>SPECIFY BEAM LENGTH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>
            <v>1</v>
          </cell>
          <cell r="G1197" t="str">
            <v>SPECIFY BEAM LENGTH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>
            <v>1</v>
          </cell>
          <cell r="G1199" t="str">
            <v>SPECIFY BEAM LENGTH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>
            <v>1</v>
          </cell>
          <cell r="G1201" t="str">
            <v>SPECIFY BEAM LENGTH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>
            <v>1</v>
          </cell>
          <cell r="G1203" t="str">
            <v>SPECIFY BEAM LENGTH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>
            <v>1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>
            <v>1</v>
          </cell>
          <cell r="G1206" t="str">
            <v>SPECIFY BEAM LENGTH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>
            <v>1</v>
          </cell>
          <cell r="G1207" t="str">
            <v>SPECIFY BEAM LENGTH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>
            <v>1</v>
          </cell>
          <cell r="G1208" t="str">
            <v>SPECIFY BEAM LENGTH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>
            <v>1</v>
          </cell>
          <cell r="G1209" t="str">
            <v>SPECIFY BEAM LENGTH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>
            <v>1</v>
          </cell>
          <cell r="G1210" t="str">
            <v>SPECIFY BEAM LENGTH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>
            <v>1</v>
          </cell>
          <cell r="G1211" t="str">
            <v>SPECIFY BEAM LENGTH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>
            <v>1</v>
          </cell>
          <cell r="G1212" t="str">
            <v>SPECIFY BEAM LENGTH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>
            <v>1</v>
          </cell>
          <cell r="G1213" t="str">
            <v>SPECIFY BEAM LENGTH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>
            <v>1</v>
          </cell>
          <cell r="G1214" t="str">
            <v>SPECIFY BEAM LENGTH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>
            <v>1</v>
          </cell>
          <cell r="G1215" t="str">
            <v>SPECIFY BEAM LENGTH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>
            <v>1</v>
          </cell>
          <cell r="G1216" t="str">
            <v>SPECIFY BEAM LENGTH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>
            <v>1</v>
          </cell>
          <cell r="G1217" t="str">
            <v>SPECIFY BEAM LENGTH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>
            <v>1</v>
          </cell>
          <cell r="G1218" t="str">
            <v>SPECIFY BEAM LENGTH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>
            <v>1</v>
          </cell>
          <cell r="G1219" t="str">
            <v>SPECIFY BEAM LENGTH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>
            <v>1</v>
          </cell>
          <cell r="G1220" t="str">
            <v>SPECIFY BEAM LENGTH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>
            <v>1</v>
          </cell>
          <cell r="G1221" t="str">
            <v>SPECIFY BEAM LENGTH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>
            <v>1</v>
          </cell>
          <cell r="G1222" t="str">
            <v>SPECIFY BEAM LENGTH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>
            <v>1</v>
          </cell>
          <cell r="G1223" t="str">
            <v>SPECIFY BEAM LENGTH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>
            <v>1</v>
          </cell>
          <cell r="G1224" t="str">
            <v>SPECIFY BEAM LENGTH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>
            <v>1</v>
          </cell>
          <cell r="G1226" t="str">
            <v>SPECIFY BEAM LENGTH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>
            <v>1</v>
          </cell>
          <cell r="G1228" t="str">
            <v>SPECIFY BEAM LENGTH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>
            <v>1</v>
          </cell>
          <cell r="G1230" t="str">
            <v>SPECIFY BEAM LENGTH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1</v>
          </cell>
          <cell r="G1232" t="str">
            <v>SPECIFY BEAM LENGTH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>
            <v>1</v>
          </cell>
          <cell r="G1234" t="str">
            <v>SPECIFY BEAM LENGTH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515E15060</v>
          </cell>
          <cell r="C1236" t="str">
            <v>EACH</v>
          </cell>
          <cell r="D1236" t="str">
            <v>DRAPED STRAND PRESTRESSED CONCRETE BRIDGE I-BEAM MEMBERS, LEVEL 3, TYPE 4 MOD. (84")</v>
          </cell>
          <cell r="F1236">
            <v>1</v>
          </cell>
          <cell r="G1236" t="str">
            <v>SPECIFY BEAM LENGTH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>
            <v>1</v>
          </cell>
          <cell r="G1238" t="str">
            <v>SPECIFY BEAM LENGTH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>
            <v>1</v>
          </cell>
          <cell r="G1240" t="str">
            <v>SPECIFY BEAM LENGTH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>
            <v>1</v>
          </cell>
          <cell r="G1241" t="str">
            <v>SPECIFY BEAM LENGTH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>
            <v>1</v>
          </cell>
          <cell r="G1242" t="str">
            <v>SPECIFY BEAM LENGTH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>
            <v>1</v>
          </cell>
          <cell r="G1243" t="str">
            <v>SPECIFY BEAM LENGTH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>
            <v>1</v>
          </cell>
          <cell r="G1244" t="str">
            <v>SPECIFY BEAM LENGTH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>
            <v>1</v>
          </cell>
          <cell r="G1245" t="str">
            <v>SPECIFY BEAM LENGTH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>
            <v>1</v>
          </cell>
          <cell r="G1246" t="str">
            <v>SPECIFY BEAM LENGTH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>
            <v>1</v>
          </cell>
          <cell r="G1247">
            <v>1</v>
          </cell>
        </row>
        <row r="1248">
          <cell r="A1248" t="str">
            <v>515E17000</v>
          </cell>
          <cell r="C1248" t="str">
            <v>EACH</v>
          </cell>
          <cell r="D1248" t="str">
            <v>PRESTRESSED CONCRETE, MISC.:</v>
          </cell>
          <cell r="F1248">
            <v>1</v>
          </cell>
          <cell r="G1248">
            <v>1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F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F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F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F1252">
            <v>0</v>
          </cell>
        </row>
        <row r="1253">
          <cell r="A1253" t="str">
            <v>516E01301</v>
          </cell>
          <cell r="C1253" t="str">
            <v>FT</v>
          </cell>
          <cell r="D1253" t="str">
            <v>ELASTOMERIC STRIP SEAL WITHOUT STEEL EXTRUSIONS, AS PER PLAN</v>
          </cell>
          <cell r="F1253">
            <v>0</v>
          </cell>
        </row>
        <row r="1254">
          <cell r="A1254" t="str">
            <v>516E10000</v>
          </cell>
          <cell r="C1254" t="str">
            <v>FT</v>
          </cell>
          <cell r="D1254" t="str">
            <v>PREFORMED ELASTOMERIC COMPRESSION JOINT SEAL</v>
          </cell>
          <cell r="F1254">
            <v>0</v>
          </cell>
        </row>
        <row r="1255">
          <cell r="A1255" t="str">
            <v>516E10001</v>
          </cell>
          <cell r="C1255" t="str">
            <v>FT</v>
          </cell>
          <cell r="D1255" t="str">
            <v>PREFORMED ELASTOMERIC COMPRESSION JOINT SEAL, AS PER PLAN</v>
          </cell>
          <cell r="F1255">
            <v>0</v>
          </cell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F1256">
            <v>0</v>
          </cell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F1257">
            <v>0</v>
          </cell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F1258">
            <v>0</v>
          </cell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F1259">
            <v>0</v>
          </cell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F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F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F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F1263">
            <v>0</v>
          </cell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F1264">
            <v>0</v>
          </cell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F1265">
            <v>0</v>
          </cell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F1266">
            <v>0</v>
          </cell>
        </row>
        <row r="1267">
          <cell r="A1267" t="str">
            <v>516E11901</v>
          </cell>
          <cell r="C1267" t="str">
            <v>FT</v>
          </cell>
          <cell r="D1267" t="str">
            <v>HORIZONTAL EXTENSION OF STRUCTURAL EXPANSION JOINT, AS PER PLAN</v>
          </cell>
          <cell r="F1267">
            <v>0</v>
          </cell>
        </row>
        <row r="1268">
          <cell r="A1268" t="str">
            <v>516E12200</v>
          </cell>
          <cell r="C1268" t="str">
            <v>FT</v>
          </cell>
          <cell r="D1268" t="str">
            <v>STRUCTURAL STEEL EXPANSION JOINT</v>
          </cell>
          <cell r="F1268">
            <v>0</v>
          </cell>
        </row>
        <row r="1269">
          <cell r="A1269" t="str">
            <v>516E12201</v>
          </cell>
          <cell r="C1269" t="str">
            <v>FT</v>
          </cell>
          <cell r="D1269" t="str">
            <v>STRUCTURAL STEEL EXPANSION JOINT, AS PER PLAN</v>
          </cell>
          <cell r="F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>
            <v>0</v>
          </cell>
          <cell r="G1270" t="str">
            <v>WITHOUT SIDEWALK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>
            <v>0</v>
          </cell>
          <cell r="G1271" t="str">
            <v>WITHOUT SIDEWALK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>
            <v>0</v>
          </cell>
          <cell r="G1272" t="str">
            <v>WITH SIDEWALK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F1273">
            <v>0</v>
          </cell>
        </row>
        <row r="1274">
          <cell r="A1274" t="str">
            <v>516E12400</v>
          </cell>
          <cell r="B1274" t="str">
            <v>Y</v>
          </cell>
          <cell r="C1274" t="str">
            <v>FT</v>
          </cell>
          <cell r="D1274" t="str">
            <v>SPECIAL - MODULAR EXPANSION JOINT</v>
          </cell>
          <cell r="F1274">
            <v>0</v>
          </cell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F1275">
            <v>0</v>
          </cell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F1276">
            <v>0</v>
          </cell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F1277">
            <v>0</v>
          </cell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F1278">
            <v>0</v>
          </cell>
        </row>
        <row r="1279">
          <cell r="A1279" t="str">
            <v>516E13400</v>
          </cell>
          <cell r="C1279" t="str">
            <v>SF</v>
          </cell>
          <cell r="D1279" t="str">
            <v>3/4" PREFORMED EXPANSION JOINT FILLER</v>
          </cell>
          <cell r="F1279">
            <v>0</v>
          </cell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F1280">
            <v>0</v>
          </cell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F1281">
            <v>0</v>
          </cell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F1282">
            <v>0</v>
          </cell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F1283">
            <v>0</v>
          </cell>
        </row>
        <row r="1284">
          <cell r="A1284" t="str">
            <v>516E13901</v>
          </cell>
          <cell r="C1284" t="str">
            <v>SF</v>
          </cell>
          <cell r="D1284" t="str">
            <v>2" PREFORMED EXPANSION JOINT FILLER, AS PER PLAN</v>
          </cell>
          <cell r="F1284">
            <v>0</v>
          </cell>
        </row>
        <row r="1285">
          <cell r="A1285" t="str">
            <v>516E14000</v>
          </cell>
          <cell r="C1285" t="str">
            <v>SF</v>
          </cell>
          <cell r="D1285" t="str">
            <v>PREFORMED EXPANSION JOINT FILLER, MISC.:</v>
          </cell>
          <cell r="F1285">
            <v>1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F1286">
            <v>0</v>
          </cell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F1287">
            <v>0</v>
          </cell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F1288">
            <v>0</v>
          </cell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F1289">
            <v>0</v>
          </cell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F1290">
            <v>0</v>
          </cell>
        </row>
        <row r="1291">
          <cell r="A1291" t="str">
            <v>516E14100</v>
          </cell>
          <cell r="B1291" t="str">
            <v>Y</v>
          </cell>
          <cell r="C1291" t="str">
            <v>FT</v>
          </cell>
          <cell r="D1291" t="str">
            <v>SPECIAL - CONTINUOUS SEAL IN POLYMER CONCRETE JOINT</v>
          </cell>
          <cell r="F1291">
            <v>1</v>
          </cell>
          <cell r="G1291" t="str">
            <v>SPECIFY WIDTH</v>
          </cell>
        </row>
        <row r="1292">
          <cell r="A1292" t="str">
            <v>516E14110</v>
          </cell>
          <cell r="B1292" t="str">
            <v>Y</v>
          </cell>
          <cell r="C1292" t="str">
            <v>FT</v>
          </cell>
          <cell r="D1292" t="str">
            <v>SPECIAL - CONTINUOUS SEAL IN STRUCTURAL STEEL JOINT</v>
          </cell>
          <cell r="F1292">
            <v>1</v>
          </cell>
          <cell r="G1292" t="str">
            <v>SPECIFY WIDTH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>
            <v>1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>
            <v>1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>
            <v>1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>
            <v>1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F1297">
            <v>0</v>
          </cell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F1298">
            <v>0</v>
          </cell>
        </row>
        <row r="1299">
          <cell r="A1299" t="str">
            <v>516E25000</v>
          </cell>
          <cell r="C1299" t="str">
            <v>SF</v>
          </cell>
          <cell r="D1299" t="str">
            <v>NYLON REINFORCED NEOPRENE SHEETING</v>
          </cell>
          <cell r="F1299">
            <v>0</v>
          </cell>
        </row>
        <row r="1300">
          <cell r="A1300" t="str">
            <v>516E25001</v>
          </cell>
          <cell r="C1300" t="str">
            <v>SF</v>
          </cell>
          <cell r="D1300" t="str">
            <v>NYLON REINFORCED NEOPRENE SHEETING, AS PER PLAN</v>
          </cell>
          <cell r="F1300">
            <v>0</v>
          </cell>
        </row>
        <row r="1301">
          <cell r="A1301" t="str">
            <v>516E31000</v>
          </cell>
          <cell r="C1301" t="str">
            <v>FT</v>
          </cell>
          <cell r="D1301" t="str">
            <v>JOINT SEALER</v>
          </cell>
          <cell r="F1301">
            <v>0</v>
          </cell>
        </row>
        <row r="1302">
          <cell r="A1302" t="str">
            <v>516E31001</v>
          </cell>
          <cell r="C1302" t="str">
            <v>FT</v>
          </cell>
          <cell r="D1302" t="str">
            <v>JOINT SEALER, AS PER PLAN</v>
          </cell>
          <cell r="F1302">
            <v>0</v>
          </cell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F1303">
            <v>0</v>
          </cell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F1304">
            <v>0</v>
          </cell>
        </row>
        <row r="1305">
          <cell r="A1305" t="str">
            <v>516E31200</v>
          </cell>
          <cell r="B1305" t="str">
            <v>Y</v>
          </cell>
          <cell r="C1305" t="str">
            <v>FT</v>
          </cell>
          <cell r="D1305" t="str">
            <v>SPECIAL - SAWING AND SEALING BITUMINOUS CONCRETE JOINTS</v>
          </cell>
          <cell r="F1305">
            <v>0</v>
          </cell>
          <cell r="G1305" t="str">
            <v>STRUCTURE ITEM ONLY</v>
          </cell>
        </row>
        <row r="1306">
          <cell r="A1306" t="str">
            <v>516E31250</v>
          </cell>
          <cell r="B1306" t="str">
            <v>Y</v>
          </cell>
          <cell r="C1306" t="str">
            <v>FT</v>
          </cell>
          <cell r="D1306" t="str">
            <v>SPECIAL - SAWING AND SEALING CONCRETE JOINTS</v>
          </cell>
          <cell r="F1306">
            <v>0</v>
          </cell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>
            <v>0</v>
          </cell>
          <cell r="G1307" t="str">
            <v>CHECK UNIT OF MEASURE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>
            <v>0</v>
          </cell>
          <cell r="G1308" t="str">
            <v>CHECK UNIT OF MEASURE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>
            <v>0</v>
          </cell>
          <cell r="G1309" t="str">
            <v>CHECK UNIT OF MEASURE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>
            <v>0</v>
          </cell>
          <cell r="G1310" t="str">
            <v>CHECK UNIT OF MEASURE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>
            <v>0</v>
          </cell>
          <cell r="G1311" t="str">
            <v>CHECK UNIT OF MEASURE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>
            <v>0</v>
          </cell>
          <cell r="G1312" t="str">
            <v>CHECK UNIT OF MEASURE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>
            <v>0</v>
          </cell>
          <cell r="G1313" t="str">
            <v>CHECK UNIT OF MEASURE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>
            <v>1</v>
          </cell>
          <cell r="G1314">
            <v>1</v>
          </cell>
        </row>
        <row r="1315">
          <cell r="A1315" t="str">
            <v>516E42600</v>
          </cell>
          <cell r="C1315" t="str">
            <v>FT</v>
          </cell>
          <cell r="D1315" t="str">
            <v>ELASTOMERIC BEARING PAD, MISC.:</v>
          </cell>
          <cell r="F1315">
            <v>1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>
            <v>1</v>
          </cell>
          <cell r="G1316" t="str">
            <v>&lt;2" THICK, SPECIFY DIMENSIONS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>
            <v>1</v>
          </cell>
          <cell r="G1317" t="str">
            <v>&lt;2" THICK, SPECIFY DIMENSIONS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>
            <v>1</v>
          </cell>
          <cell r="G1318" t="str">
            <v>2"-3" TK, SPECIFY DIMENSIONS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>
            <v>1</v>
          </cell>
          <cell r="G1319" t="str">
            <v>2"-3" TK, SPECIFY DIMENSIONS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>
            <v>1</v>
          </cell>
          <cell r="G1320" t="str">
            <v>3"-4" TK, SPECIFY DIMENSIONS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>
            <v>1</v>
          </cell>
          <cell r="G1321" t="str">
            <v>3"-4" TK, SPECIFY DIMENSIONS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>
            <v>1</v>
          </cell>
          <cell r="G1322" t="str">
            <v>4"-5" TK, SPECIFY DIMENSIONS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>
            <v>1</v>
          </cell>
          <cell r="G1323" t="str">
            <v>4"-5" TK, SPECIFY DIMENSIONS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>
            <v>1</v>
          </cell>
          <cell r="G1324" t="str">
            <v>5" &amp; OVER, SPECIFY DIMENSIONS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>
            <v>1</v>
          </cell>
          <cell r="G1325" t="str">
            <v>5" &amp; OVER, SPECIFY DIMENSIONS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>
            <v>1</v>
          </cell>
          <cell r="G1326" t="str">
            <v>&lt;2" THICK, SPECIFY DIMENSIONS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>
            <v>1</v>
          </cell>
          <cell r="G1327" t="str">
            <v>&lt;2" THICK, SPECIFY DIMENSIONS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>
            <v>1</v>
          </cell>
          <cell r="G1328" t="str">
            <v>2"-3" TK, SPECIFY DIMENSIONS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>
            <v>1</v>
          </cell>
          <cell r="G1329" t="str">
            <v>2"-3" TK, SPECIFY DIMENSIONS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>
            <v>1</v>
          </cell>
          <cell r="G1330" t="str">
            <v>3"-4" TK, SPECIFY DIMENSIONS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>
            <v>1</v>
          </cell>
          <cell r="G1331" t="str">
            <v>3"-4" TK, SPECIFY DIMENSIONS</v>
          </cell>
        </row>
        <row r="1332">
          <cell r="A1332" t="str">
            <v>516E44300</v>
          </cell>
          <cell r="C1332" t="str">
            <v>EACH</v>
          </cell>
          <cell r="D1332" t="str">
            <v>ELASTOMERIC BEARING WITH INTERNAL LAMINATES AND LOAD PLATE (NEOPRENE)</v>
          </cell>
          <cell r="F1332">
            <v>1</v>
          </cell>
          <cell r="G1332" t="str">
            <v>4"-5" TK, SPECIFY DIMENSIONS</v>
          </cell>
        </row>
        <row r="1333">
          <cell r="A1333" t="str">
            <v>516E44301</v>
          </cell>
          <cell r="C1333" t="str">
            <v>EACH</v>
          </cell>
          <cell r="D1333" t="str">
            <v>ELASTOMERIC BEARING WITH INTERNAL LAMINATES AND LOAD PLATE (NEOPRENE), AS PER PLAN</v>
          </cell>
          <cell r="F1333">
            <v>1</v>
          </cell>
          <cell r="G1333" t="str">
            <v>4"-5" TK, SPECIFY DIMENSIONS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>
            <v>1</v>
          </cell>
          <cell r="G1334" t="str">
            <v>5" &amp; OVER, SPECIFY DIMENSIONS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>
            <v>1</v>
          </cell>
          <cell r="G1335" t="str">
            <v>5" &amp; OVER, SPECIFY DIMENSIONS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F1336">
            <v>0</v>
          </cell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F1337">
            <v>0</v>
          </cell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SPECIAL - BEARING TEST, STEEL POT BEARING</v>
          </cell>
          <cell r="F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SPECIAL - ADDITIONAL BEARING TEST, STEEL POT BEARING</v>
          </cell>
          <cell r="F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>
            <v>0</v>
          </cell>
          <cell r="G1340" t="str">
            <v>CHECK UNIT OF MEASURE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>
            <v>0</v>
          </cell>
          <cell r="G1341" t="str">
            <v>CHECK UNIT OF MEASURE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>
            <v>0</v>
          </cell>
          <cell r="G1342" t="str">
            <v>CHECK UNIT OF MEASURE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>
            <v>0</v>
          </cell>
          <cell r="G1343" t="str">
            <v>CHECK UNIT OF MEASURE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F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F1345">
            <v>0</v>
          </cell>
        </row>
        <row r="1346">
          <cell r="A1346" t="str">
            <v>516E46200</v>
          </cell>
          <cell r="C1346" t="str">
            <v>EACH</v>
          </cell>
          <cell r="D1346" t="str">
            <v>BEARING DEVICE, ROCKER</v>
          </cell>
          <cell r="F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F1347">
            <v>0</v>
          </cell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F1348">
            <v>0</v>
          </cell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F1349">
            <v>0</v>
          </cell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F1350">
            <v>0</v>
          </cell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F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EACH</v>
          </cell>
          <cell r="D1352" t="str">
            <v>SPECIAL - REFURBISH AND RESET BEARING</v>
          </cell>
          <cell r="F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>
            <v>1</v>
          </cell>
          <cell r="G1353">
            <v>1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>
            <v>1</v>
          </cell>
          <cell r="G1354">
            <v>1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>
            <v>1</v>
          </cell>
          <cell r="G1355">
            <v>1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>
            <v>1</v>
          </cell>
          <cell r="G1356">
            <v>1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F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F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F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F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F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F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F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F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F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F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F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F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F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F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F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F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F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F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F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F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F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F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F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F1385">
            <v>0</v>
          </cell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>
            <v>1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F1387">
            <v>0</v>
          </cell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F1388">
            <v>0</v>
          </cell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F1389">
            <v>0</v>
          </cell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F1390">
            <v>0</v>
          </cell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F1391">
            <v>0</v>
          </cell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F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F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F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F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F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F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F1398">
            <v>0</v>
          </cell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F1399">
            <v>0</v>
          </cell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F1400">
            <v>0</v>
          </cell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F1401">
            <v>0</v>
          </cell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F1402">
            <v>0</v>
          </cell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F1403">
            <v>0</v>
          </cell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F1404">
            <v>0</v>
          </cell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F1405">
            <v>0</v>
          </cell>
        </row>
        <row r="1406">
          <cell r="A1406" t="str">
            <v>517E75401</v>
          </cell>
          <cell r="C1406" t="str">
            <v>FT</v>
          </cell>
          <cell r="D1406" t="str">
            <v>RAILING (UPGRADING EXISTING), AS PER PLAN</v>
          </cell>
          <cell r="F1406">
            <v>0</v>
          </cell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F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F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F1409">
            <v>0</v>
          </cell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F1410">
            <v>0</v>
          </cell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F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F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>
            <v>1</v>
          </cell>
          <cell r="G1413">
            <v>1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>
            <v>1</v>
          </cell>
          <cell r="G1414">
            <v>1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F1415">
            <v>0</v>
          </cell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F1416">
            <v>0</v>
          </cell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F1417">
            <v>0</v>
          </cell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F1418">
            <v>0</v>
          </cell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>
            <v>0</v>
          </cell>
          <cell r="G1419" t="str">
            <v>CONCRETE BOX BEAM BRIDGES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>
            <v>0</v>
          </cell>
          <cell r="G1420" t="str">
            <v>CONCRETE BOX BEAM BRIDGES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>
            <v>0</v>
          </cell>
          <cell r="G1421" t="str">
            <v>STEEL BEAM BRIDGES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>
            <v>0</v>
          </cell>
          <cell r="G1422" t="str">
            <v>STEEL BEAM BRIDGES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>
            <v>0</v>
          </cell>
          <cell r="G1423" t="str">
            <v>GIRDER BRIDGES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>
            <v>0</v>
          </cell>
          <cell r="G1424" t="str">
            <v>GIRDER BRIDGES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>
            <v>1</v>
          </cell>
          <cell r="G1425">
            <v>1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F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F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F1428">
            <v>0</v>
          </cell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F1429">
            <v>0</v>
          </cell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F1430">
            <v>0</v>
          </cell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F1431">
            <v>0</v>
          </cell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>
            <v>0</v>
          </cell>
          <cell r="G1432" t="str">
            <v>CHECK UNIT OF MEASURE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>
            <v>0</v>
          </cell>
          <cell r="G1433" t="str">
            <v>CHECK UNIT OF MEASURE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>
            <v>0</v>
          </cell>
          <cell r="G1434" t="str">
            <v>CHECK UNIT OF MEASURE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>
            <v>0</v>
          </cell>
          <cell r="G1435" t="str">
            <v>CHECK UNIT OF MEASURE</v>
          </cell>
        </row>
        <row r="1436">
          <cell r="A1436" t="str">
            <v>518E21050</v>
          </cell>
          <cell r="C1436" t="str">
            <v>SY</v>
          </cell>
          <cell r="D1436" t="str">
            <v>POROUS BACKFILL WITH GEOTEXTILE FABRIC</v>
          </cell>
          <cell r="F1436">
            <v>0</v>
          </cell>
          <cell r="G1436" t="str">
            <v>CHECK UNIT OF MEASURE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>
            <v>0</v>
          </cell>
          <cell r="G1437" t="str">
            <v>CHECK UNIT OF MEASURE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>
            <v>0</v>
          </cell>
          <cell r="G1438" t="str">
            <v>CHECK UNIT OF MEASURE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>
            <v>0</v>
          </cell>
          <cell r="G1439" t="str">
            <v>CHECK UNIT OF MEASURE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>
            <v>0</v>
          </cell>
          <cell r="G1440" t="str">
            <v>CHECK UNIT OF MEASURE</v>
          </cell>
        </row>
        <row r="1441">
          <cell r="A1441" t="str">
            <v>518E21201</v>
          </cell>
          <cell r="C1441" t="str">
            <v>CY</v>
          </cell>
          <cell r="D1441" t="str">
            <v>POROUS BACKFILL WITH GEOTEXTILE FABRIC, AS PER PLAN</v>
          </cell>
          <cell r="F1441">
            <v>0</v>
          </cell>
          <cell r="G1441" t="str">
            <v>CHECK UNIT OF MEASURE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>
            <v>0</v>
          </cell>
          <cell r="G1442" t="str">
            <v>CHECK UNIT OF MEASURE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>
            <v>0</v>
          </cell>
          <cell r="G1443" t="str">
            <v>CHECK UNIT OF MEASURE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>
            <v>0</v>
          </cell>
          <cell r="G1444" t="str">
            <v>CHECK UNIT OF MEASURE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>
            <v>0</v>
          </cell>
          <cell r="G1445" t="str">
            <v>CHECK UNIT OF MEASURE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SPECIAL - STEEL DRIP STRIP</v>
          </cell>
          <cell r="F1446">
            <v>0</v>
          </cell>
          <cell r="G1446" t="str">
            <v>CHECK UNIT OF MEASURE</v>
          </cell>
        </row>
        <row r="1447">
          <cell r="A1447" t="str">
            <v>518E39800</v>
          </cell>
          <cell r="C1447" t="str">
            <v>FT</v>
          </cell>
          <cell r="D1447" t="str">
            <v>4" PERFORATED CORRUGATED PLASTIC PIPE</v>
          </cell>
          <cell r="F1447">
            <v>0</v>
          </cell>
        </row>
        <row r="1448">
          <cell r="A1448" t="str">
            <v>518E39801</v>
          </cell>
          <cell r="C1448" t="str">
            <v>FT</v>
          </cell>
          <cell r="D1448" t="str">
            <v>4" PERFORATED CORRUGATED PLASTIC PIPE, AS PER PLAN</v>
          </cell>
          <cell r="F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F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F1450">
            <v>0</v>
          </cell>
        </row>
        <row r="1451">
          <cell r="A1451" t="str">
            <v>518E40001</v>
          </cell>
          <cell r="C1451" t="str">
            <v>FT</v>
          </cell>
          <cell r="D1451" t="str">
            <v>6" PERFORATED CORRUGATED PLASTIC PIPE, AS PER PLAN</v>
          </cell>
          <cell r="F1451">
            <v>0</v>
          </cell>
        </row>
        <row r="1452">
          <cell r="A1452" t="str">
            <v>518E40010</v>
          </cell>
          <cell r="C1452" t="str">
            <v>FT</v>
          </cell>
          <cell r="D1452" t="str">
            <v>6" NON-PERFORATED CORRUGATED PLASTIC PIPE, INCLUDING SPECIALS</v>
          </cell>
          <cell r="F1452">
            <v>0</v>
          </cell>
        </row>
        <row r="1453">
          <cell r="A1453" t="str">
            <v>518E40011</v>
          </cell>
          <cell r="C1453" t="str">
            <v>FT</v>
          </cell>
          <cell r="D1453" t="str">
            <v>6" NON-PERFORATED CORRUGATED PLASTIC PIPE, INCLUDING SPECIALS, AS PER PLAN</v>
          </cell>
          <cell r="F1453">
            <v>0</v>
          </cell>
        </row>
        <row r="1454">
          <cell r="A1454" t="str">
            <v>518E40012</v>
          </cell>
          <cell r="C1454" t="str">
            <v>FT</v>
          </cell>
          <cell r="D1454" t="str">
            <v>6" NON-PERFORATED CORRUGATED PLASTIC PIPE</v>
          </cell>
          <cell r="F1454">
            <v>0</v>
          </cell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F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F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F1457">
            <v>0</v>
          </cell>
        </row>
        <row r="1458">
          <cell r="A1458" t="str">
            <v>518E41201</v>
          </cell>
          <cell r="C1458" t="str">
            <v>FT</v>
          </cell>
          <cell r="D1458" t="str">
            <v>6" NON-PERFORATED HELICAL CORRUGATED STEEL PIPE, INCLUDING SPECIALS, 707.01, AS PER PLAN</v>
          </cell>
          <cell r="F1458">
            <v>0</v>
          </cell>
        </row>
        <row r="1459">
          <cell r="A1459" t="str">
            <v>518E42000</v>
          </cell>
          <cell r="C1459" t="str">
            <v>FT</v>
          </cell>
          <cell r="D1459" t="str">
            <v>8" PERFORATED CORRUGATED PLASTIC PIPE</v>
          </cell>
          <cell r="F1459">
            <v>0</v>
          </cell>
        </row>
        <row r="1460">
          <cell r="A1460" t="str">
            <v>518E42010</v>
          </cell>
          <cell r="C1460" t="str">
            <v>FT</v>
          </cell>
          <cell r="D1460" t="str">
            <v>8" NON-PERFORATED CORRUGATED PLASTIC PIPE, INCLUDING SPECIALS</v>
          </cell>
          <cell r="F1460">
            <v>0</v>
          </cell>
        </row>
        <row r="1461">
          <cell r="A1461" t="str">
            <v>518E42200</v>
          </cell>
          <cell r="C1461" t="str">
            <v>FT</v>
          </cell>
          <cell r="D1461" t="str">
            <v>8" PERFORATED CORRUGATED STEEL PIPE, 707.01</v>
          </cell>
          <cell r="F1461">
            <v>0</v>
          </cell>
        </row>
        <row r="1462">
          <cell r="A1462" t="str">
            <v>518E42201</v>
          </cell>
          <cell r="C1462" t="str">
            <v>FT</v>
          </cell>
          <cell r="D1462" t="str">
            <v>8" PERFORATED CORRUGATED STEEL PIPE, 707.01, AS PER PLAN</v>
          </cell>
          <cell r="F1462">
            <v>0</v>
          </cell>
        </row>
        <row r="1463">
          <cell r="A1463" t="str">
            <v>518E42300</v>
          </cell>
          <cell r="C1463" t="str">
            <v>FT</v>
          </cell>
          <cell r="D1463" t="str">
            <v>8" NON-PERFORATED CORRUGATED STEEL PIPE, INCLUDING SPECIALS, 707.01</v>
          </cell>
          <cell r="F1463">
            <v>0</v>
          </cell>
        </row>
        <row r="1464">
          <cell r="A1464" t="str">
            <v>518E42301</v>
          </cell>
          <cell r="C1464" t="str">
            <v>FT</v>
          </cell>
          <cell r="D1464" t="str">
            <v>8" NON-PERFORATED CORRUGATED STEEL PIPE, INCLUDING SPECIALS, 707.01, AS PER PLAN</v>
          </cell>
          <cell r="F1464">
            <v>0</v>
          </cell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F1465">
            <v>0</v>
          </cell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F1466">
            <v>0</v>
          </cell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F1467">
            <v>0</v>
          </cell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F1468">
            <v>0</v>
          </cell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F1469">
            <v>0</v>
          </cell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F1470">
            <v>0</v>
          </cell>
        </row>
        <row r="1471">
          <cell r="A1471" t="str">
            <v>518E51101</v>
          </cell>
          <cell r="C1471" t="str">
            <v>FT</v>
          </cell>
          <cell r="D1471" t="str">
            <v>8" PIPE DOWNSPOUT, INCLUDING SPECIALS, AS PER PLAN</v>
          </cell>
          <cell r="F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>
            <v>1</v>
          </cell>
          <cell r="G1472" t="str">
            <v>OTHER THAN 6"&amp;8", SPECIFY SIZE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>
            <v>1</v>
          </cell>
          <cell r="G1473" t="str">
            <v>OTHER THAN 6"&amp;8", SPECIFY SIZE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>
            <v>1</v>
          </cell>
          <cell r="G1474" t="str">
            <v>SPECIFY SIZE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>
            <v>0</v>
          </cell>
          <cell r="G1475" t="str">
            <v>CHECK UNIT OF MEASURE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>
            <v>0</v>
          </cell>
          <cell r="G1476" t="str">
            <v>CHECK UNIT OF MEASURE</v>
          </cell>
        </row>
        <row r="1477">
          <cell r="A1477" t="str">
            <v>518E60011</v>
          </cell>
          <cell r="C1477" t="str">
            <v>FT</v>
          </cell>
          <cell r="D1477" t="str">
            <v>TROUGH HORIZONTAL CONDUCTOR, AS PER PLAN</v>
          </cell>
          <cell r="F1477">
            <v>0</v>
          </cell>
          <cell r="G1477" t="str">
            <v>CHECK UNIT OF MEASURE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>
            <v>0</v>
          </cell>
          <cell r="G1478" t="str">
            <v>CHECK UNIT OF MEASURE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>
            <v>0</v>
          </cell>
          <cell r="G1479" t="str">
            <v>CHECK UNIT OF MEASURE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>
            <v>0</v>
          </cell>
          <cell r="G1480" t="str">
            <v>CHECK UNIT OF MEASURE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F1481">
            <v>0</v>
          </cell>
        </row>
        <row r="1482">
          <cell r="A1482" t="str">
            <v>518E62100</v>
          </cell>
          <cell r="C1482" t="str">
            <v>FT</v>
          </cell>
          <cell r="D1482" t="str">
            <v>STRUCTURE DRAINAGE, MISC.:</v>
          </cell>
          <cell r="F1482">
            <v>1</v>
          </cell>
          <cell r="G1482">
            <v>1</v>
          </cell>
        </row>
        <row r="1483">
          <cell r="A1483" t="str">
            <v>518E62200</v>
          </cell>
          <cell r="C1483" t="str">
            <v>EACH</v>
          </cell>
          <cell r="D1483" t="str">
            <v>STRUCTURE DRAINAGE, MISC.:</v>
          </cell>
          <cell r="F1483">
            <v>1</v>
          </cell>
          <cell r="G1483">
            <v>1</v>
          </cell>
        </row>
        <row r="1484">
          <cell r="A1484" t="str">
            <v>518E62400</v>
          </cell>
          <cell r="C1484" t="str">
            <v>SY</v>
          </cell>
          <cell r="D1484" t="str">
            <v>STRUCTURE DRAINAGE, MISC.:</v>
          </cell>
          <cell r="F1484">
            <v>1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>
            <v>1</v>
          </cell>
          <cell r="G1485">
            <v>1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>
            <v>1</v>
          </cell>
          <cell r="G1486">
            <v>1</v>
          </cell>
        </row>
        <row r="1487">
          <cell r="A1487" t="str">
            <v>519E00100</v>
          </cell>
          <cell r="B1487" t="str">
            <v>Y</v>
          </cell>
          <cell r="C1487" t="str">
            <v>SF</v>
          </cell>
          <cell r="D1487" t="str">
            <v>SPECIAL - COMPOSITE FIBER WRAP SYSTEM</v>
          </cell>
          <cell r="F1487">
            <v>0</v>
          </cell>
        </row>
        <row r="1488">
          <cell r="A1488" t="str">
            <v>519E10000</v>
          </cell>
          <cell r="C1488" t="str">
            <v>SY</v>
          </cell>
          <cell r="D1488" t="str">
            <v>PATCHING CONCRETE BRIDGE DECK OVERLAY WITH MICRO-SILICA MODIFIED CONCRETE</v>
          </cell>
          <cell r="F1488">
            <v>0</v>
          </cell>
        </row>
        <row r="1489">
          <cell r="A1489" t="str">
            <v>519E11100</v>
          </cell>
          <cell r="C1489" t="str">
            <v>SF</v>
          </cell>
          <cell r="D1489" t="str">
            <v>PATCHING CONCRETE STRUCTURE</v>
          </cell>
          <cell r="F1489">
            <v>0</v>
          </cell>
        </row>
        <row r="1490">
          <cell r="A1490" t="str">
            <v>519E11101</v>
          </cell>
          <cell r="C1490" t="str">
            <v>SF</v>
          </cell>
          <cell r="D1490" t="str">
            <v>PATCHING CONCRETE STRUCTURE, AS PER PLAN</v>
          </cell>
          <cell r="F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>
            <v>1</v>
          </cell>
          <cell r="G1491" t="str">
            <v>ADD SUPPLEMENTAL DESCRIPTION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>
            <v>1</v>
          </cell>
          <cell r="G1492" t="str">
            <v>ADD SUPPLEMENTAL DESCRIPTION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>
            <v>1</v>
          </cell>
          <cell r="G1493" t="str">
            <v>ADD SUPPLEMENTAL DESCRIPTION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>
            <v>1</v>
          </cell>
          <cell r="G1494" t="str">
            <v>ADD SUPPLEMENTAL DESCRIPTION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F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F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F1497">
            <v>0</v>
          </cell>
        </row>
        <row r="1498">
          <cell r="A1498" t="str">
            <v>519E12510</v>
          </cell>
          <cell r="B1498" t="str">
            <v>Y</v>
          </cell>
          <cell r="C1498" t="str">
            <v>SY</v>
          </cell>
          <cell r="D1498" t="str">
            <v>SPECIAL - PATCHING CONCRETE BRIDGE DECK</v>
          </cell>
          <cell r="F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SF</v>
          </cell>
          <cell r="D1499" t="str">
            <v>SPECIAL - LOW PRESSURE EPOXY INJECTING OF DELAMINATED CONCRETE</v>
          </cell>
          <cell r="F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FT</v>
          </cell>
          <cell r="D1500" t="str">
            <v>SPECIAL - CONCRETE REPAIR BY EPOXY INJECTION INCLUDING SURFACE PREPARATION</v>
          </cell>
          <cell r="F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FT</v>
          </cell>
          <cell r="D1501" t="str">
            <v>SPECIAL - SURFACE PREPARATION FOR EPOXY INJECTION AND FINISHING</v>
          </cell>
          <cell r="F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SY</v>
          </cell>
          <cell r="D1502" t="str">
            <v>SPECIAL - BRIDGE DECK SURFACE PREPARATION</v>
          </cell>
          <cell r="F1502">
            <v>1</v>
          </cell>
          <cell r="G1502" t="str">
            <v>ADD SUPPLEMENTAL DESCRIPTION</v>
          </cell>
        </row>
        <row r="1503">
          <cell r="A1503" t="str">
            <v>519E13000</v>
          </cell>
          <cell r="B1503" t="str">
            <v>Y</v>
          </cell>
          <cell r="C1503" t="str">
            <v>CY</v>
          </cell>
          <cell r="D1503" t="str">
            <v>SPECIAL - BRIDGE DECK SURFACE REPAIR</v>
          </cell>
          <cell r="F1503">
            <v>1</v>
          </cell>
          <cell r="G1503" t="str">
            <v>ADD SUPPLEMENTAL DESCRIPTION</v>
          </cell>
        </row>
        <row r="1504">
          <cell r="A1504" t="str">
            <v>519E60000</v>
          </cell>
          <cell r="B1504" t="str">
            <v>Y</v>
          </cell>
          <cell r="C1504" t="str">
            <v>LS</v>
          </cell>
          <cell r="D1504" t="str">
            <v>SPECIAL - PATCHING CONCRETE STRUCTURE</v>
          </cell>
          <cell r="F1504">
            <v>1</v>
          </cell>
          <cell r="G1504" t="str">
            <v>ADD SUPPLEMENTAL DESCRIPTION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F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F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>
            <v>1</v>
          </cell>
          <cell r="G1507" t="str">
            <v>SPECIFY DIMENSIONS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F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F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F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F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F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F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F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F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F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F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F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F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F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F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F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F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F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F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F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F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F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F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F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F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F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F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F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F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F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F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F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F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F1541">
            <v>0</v>
          </cell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F1542">
            <v>0</v>
          </cell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F1543">
            <v>0</v>
          </cell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F1544">
            <v>0</v>
          </cell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F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F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F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F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F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F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F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F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F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F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F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F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F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F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F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F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F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F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F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F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F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F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F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F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F1571">
            <v>0</v>
          </cell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F1572">
            <v>0</v>
          </cell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F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F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F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F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>
            <v>1</v>
          </cell>
          <cell r="G1581">
            <v>1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>
            <v>1</v>
          </cell>
          <cell r="G1582">
            <v>1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>
            <v>1</v>
          </cell>
          <cell r="G1583">
            <v>1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>
            <v>1</v>
          </cell>
          <cell r="G1584">
            <v>1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F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F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F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F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F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F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F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F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F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F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F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F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F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F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F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F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F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F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F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F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F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F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F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F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F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F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F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F1612">
            <v>0</v>
          </cell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F1613">
            <v>0</v>
          </cell>
        </row>
        <row r="1614">
          <cell r="A1614" t="str">
            <v>524E95474</v>
          </cell>
          <cell r="C1614" t="str">
            <v>FT</v>
          </cell>
          <cell r="D1614" t="str">
            <v>DRILLED SHAFTS, 60" DIAMETER, INTO BEDROCK WITH QC/QA</v>
          </cell>
          <cell r="F1614">
            <v>0</v>
          </cell>
        </row>
        <row r="1615">
          <cell r="A1615" t="str">
            <v>524E95475</v>
          </cell>
          <cell r="C1615" t="str">
            <v>FT</v>
          </cell>
          <cell r="D1615" t="str">
            <v>DRILLED SHAFTS, 60" DIAMETER, INTO BEDROCK WITH QC/QA, AS PER PLAN</v>
          </cell>
          <cell r="F1615">
            <v>0</v>
          </cell>
        </row>
        <row r="1616">
          <cell r="A1616" t="str">
            <v>524E95480</v>
          </cell>
          <cell r="C1616" t="str">
            <v>FT</v>
          </cell>
          <cell r="D1616" t="str">
            <v>DRILLED SHAFTS, 66" DIAMETER WITH QC/QA</v>
          </cell>
          <cell r="F1616">
            <v>0</v>
          </cell>
        </row>
        <row r="1617">
          <cell r="A1617" t="str">
            <v>524E95482</v>
          </cell>
          <cell r="C1617" t="str">
            <v>FT</v>
          </cell>
          <cell r="D1617" t="str">
            <v>DRILLED SHAFTS, 66" DIAMETER, ABOVE BEDROCK WITH QC/QA</v>
          </cell>
          <cell r="F1617">
            <v>0</v>
          </cell>
        </row>
        <row r="1618">
          <cell r="A1618" t="str">
            <v>524E95483</v>
          </cell>
          <cell r="C1618" t="str">
            <v>FT</v>
          </cell>
          <cell r="D1618" t="str">
            <v>DRILLED SHAFTS, 66" DIAMETER, ABOVE BEDROCK WITH QC/QA, AS PER PLAN</v>
          </cell>
          <cell r="F1618">
            <v>0</v>
          </cell>
        </row>
        <row r="1619">
          <cell r="A1619" t="str">
            <v>524E95484</v>
          </cell>
          <cell r="C1619" t="str">
            <v>FT</v>
          </cell>
          <cell r="D1619" t="str">
            <v>DRILLED SHAFTS, 66" DIAMETER, INTO BEDROCK WITH QC/QA</v>
          </cell>
          <cell r="F1619">
            <v>0</v>
          </cell>
        </row>
        <row r="1620">
          <cell r="A1620" t="str">
            <v>524E95490</v>
          </cell>
          <cell r="C1620" t="str">
            <v>FT</v>
          </cell>
          <cell r="D1620" t="str">
            <v>DRILLED SHAFTS, 72" DIAMETER WITH QC/QA</v>
          </cell>
          <cell r="F1620">
            <v>0</v>
          </cell>
        </row>
        <row r="1621">
          <cell r="A1621" t="str">
            <v>524E95492</v>
          </cell>
          <cell r="C1621" t="str">
            <v>FT</v>
          </cell>
          <cell r="D1621" t="str">
            <v>DRILLED SHAFTS, 72" DIAMETER, ABOVE BEDROCK WITH QC/QA</v>
          </cell>
          <cell r="F1621">
            <v>0</v>
          </cell>
        </row>
        <row r="1622">
          <cell r="A1622" t="str">
            <v>524E95494</v>
          </cell>
          <cell r="C1622" t="str">
            <v>FT</v>
          </cell>
          <cell r="D1622" t="str">
            <v>DRILLED SHAFTS, 72" DIAMETER, INTO BEDROCK WITH QC/QA</v>
          </cell>
          <cell r="F1622">
            <v>0</v>
          </cell>
        </row>
        <row r="1623">
          <cell r="A1623" t="str">
            <v>524E95495</v>
          </cell>
          <cell r="C1623" t="str">
            <v>FT</v>
          </cell>
          <cell r="D1623" t="str">
            <v>DRILLED SHAFTS, 72" DIAMETER, INTO BEDROCK WITH QC/QA, AS PER PLAN</v>
          </cell>
          <cell r="F1623">
            <v>0</v>
          </cell>
        </row>
        <row r="1624">
          <cell r="A1624" t="str">
            <v>524E95500</v>
          </cell>
          <cell r="C1624" t="str">
            <v>FT</v>
          </cell>
          <cell r="D1624" t="str">
            <v>DRILLED SHAFTS, 78" DIAMETER WITH QC/QA</v>
          </cell>
          <cell r="F1624">
            <v>0</v>
          </cell>
        </row>
        <row r="1625">
          <cell r="A1625" t="str">
            <v>524E95502</v>
          </cell>
          <cell r="C1625" t="str">
            <v>FT</v>
          </cell>
          <cell r="D1625" t="str">
            <v>DRILLED SHAFTS, 78" DIAMETER, ABOVE BEDROCK WITH QC/QA</v>
          </cell>
          <cell r="F1625">
            <v>0</v>
          </cell>
        </row>
        <row r="1626">
          <cell r="A1626" t="str">
            <v>524E95503</v>
          </cell>
          <cell r="C1626" t="str">
            <v>FT</v>
          </cell>
          <cell r="D1626" t="str">
            <v>DRILLED SHAFTS, 78" DIAMETER, ABOVE BEDROCK WITH QC/QA, AS PER PLAN</v>
          </cell>
          <cell r="F1626">
            <v>0</v>
          </cell>
        </row>
        <row r="1627">
          <cell r="A1627" t="str">
            <v>524E95504</v>
          </cell>
          <cell r="C1627" t="str">
            <v>FT</v>
          </cell>
          <cell r="D1627" t="str">
            <v>DRILLED SHAFTS, 78" DIAMETER, INTO BEDROCK WITH QC/QA</v>
          </cell>
          <cell r="F1627">
            <v>0</v>
          </cell>
        </row>
        <row r="1628">
          <cell r="A1628" t="str">
            <v>524E95510</v>
          </cell>
          <cell r="C1628" t="str">
            <v>FT</v>
          </cell>
          <cell r="D1628" t="str">
            <v>DRILLED SHAFTS, 84" DIAMETER WITH QC/QA</v>
          </cell>
          <cell r="F1628">
            <v>0</v>
          </cell>
        </row>
        <row r="1629">
          <cell r="A1629" t="str">
            <v>524E95512</v>
          </cell>
          <cell r="C1629" t="str">
            <v>FT</v>
          </cell>
          <cell r="D1629" t="str">
            <v>DRILLED SHAFTS, 84" DIAMETER, ABOVE BEDROCK WITH QC/QA</v>
          </cell>
          <cell r="F1629">
            <v>0</v>
          </cell>
        </row>
        <row r="1630">
          <cell r="A1630" t="str">
            <v>524E95514</v>
          </cell>
          <cell r="C1630" t="str">
            <v>FT</v>
          </cell>
          <cell r="D1630" t="str">
            <v>DRILLED SHAFTS, 84" DIAMETER, INTO BEDROCK WITH QC/QA</v>
          </cell>
          <cell r="F1630">
            <v>0</v>
          </cell>
        </row>
        <row r="1631">
          <cell r="A1631" t="str">
            <v>524E95520</v>
          </cell>
          <cell r="C1631" t="str">
            <v>FT</v>
          </cell>
          <cell r="D1631" t="str">
            <v>DRILLED SHAFTS, 90" DIAMETER WITH QC/QA</v>
          </cell>
          <cell r="F1631">
            <v>0</v>
          </cell>
        </row>
        <row r="1632">
          <cell r="A1632" t="str">
            <v>524E95522</v>
          </cell>
          <cell r="C1632" t="str">
            <v>FT</v>
          </cell>
          <cell r="D1632" t="str">
            <v>DRILLED SHAFTS, 90" DIAMETER, ABOVE BEDROCK WITH QC/QA</v>
          </cell>
          <cell r="F1632">
            <v>0</v>
          </cell>
        </row>
        <row r="1633">
          <cell r="A1633" t="str">
            <v>524E95524</v>
          </cell>
          <cell r="C1633" t="str">
            <v>FT</v>
          </cell>
          <cell r="D1633" t="str">
            <v>DRILLED SHAFTS, 90" DIAMETER, INTO BEDROCK WITH QC/QA</v>
          </cell>
          <cell r="F1633">
            <v>0</v>
          </cell>
        </row>
        <row r="1634">
          <cell r="A1634" t="str">
            <v>524E95525</v>
          </cell>
          <cell r="C1634" t="str">
            <v>FT</v>
          </cell>
          <cell r="D1634" t="str">
            <v>DRILLED SHAFTS, 90" DIAMETER, INTO BEDROCK WITH QC/QA, AS PER PLAN</v>
          </cell>
          <cell r="F1634">
            <v>0</v>
          </cell>
        </row>
        <row r="1635">
          <cell r="A1635" t="str">
            <v>524E95530</v>
          </cell>
          <cell r="C1635" t="str">
            <v>FT</v>
          </cell>
          <cell r="D1635" t="str">
            <v>DRILLED SHAFTS, 96" DIAMETER WITH QC/QA</v>
          </cell>
          <cell r="F1635">
            <v>0</v>
          </cell>
        </row>
        <row r="1636">
          <cell r="A1636" t="str">
            <v>524E95532</v>
          </cell>
          <cell r="C1636" t="str">
            <v>FT</v>
          </cell>
          <cell r="D1636" t="str">
            <v>DRILLED SHAFTS, 96" DIAMETER, ABOVE BEDROCK WITH QC/QA</v>
          </cell>
          <cell r="F1636">
            <v>0</v>
          </cell>
        </row>
        <row r="1637">
          <cell r="A1637" t="str">
            <v>524E95533</v>
          </cell>
          <cell r="C1637" t="str">
            <v>FT</v>
          </cell>
          <cell r="D1637" t="str">
            <v>DRILLED SHAFTS, 96" DIAMETER, ABOVE BEDROCK WITH QC/QA, AS PER PLAN</v>
          </cell>
          <cell r="F1637">
            <v>0</v>
          </cell>
        </row>
        <row r="1638">
          <cell r="A1638" t="str">
            <v>524E95534</v>
          </cell>
          <cell r="C1638" t="str">
            <v>FT</v>
          </cell>
          <cell r="D1638" t="str">
            <v>DRILLED SHAFTS, 96" DIAMETER, INTO BEDROCK WITH QC/QA</v>
          </cell>
          <cell r="F1638">
            <v>0</v>
          </cell>
        </row>
        <row r="1639">
          <cell r="A1639" t="str">
            <v>524E95535</v>
          </cell>
          <cell r="C1639" t="str">
            <v>FT</v>
          </cell>
          <cell r="D1639" t="str">
            <v>DRILLED SHAFTS, 96" DIAMETER, INTO BEDROCK WITH QC/QA, AS PER PLAN</v>
          </cell>
          <cell r="F1639">
            <v>0</v>
          </cell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F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F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F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F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F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F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F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F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F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F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F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F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F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F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F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F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F1656">
            <v>0</v>
          </cell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F1657">
            <v>0</v>
          </cell>
        </row>
        <row r="1658">
          <cell r="A1658" t="str">
            <v>526E35000</v>
          </cell>
          <cell r="C1658" t="str">
            <v>SY</v>
          </cell>
          <cell r="D1658" t="str">
            <v>REINFORCED CONCRETE APPROACH SLABS (VARIABLE THICKNESS)</v>
          </cell>
          <cell r="F1658">
            <v>0</v>
          </cell>
        </row>
        <row r="1659">
          <cell r="A1659" t="str">
            <v>526E35001</v>
          </cell>
          <cell r="C1659" t="str">
            <v>SY</v>
          </cell>
          <cell r="D1659" t="str">
            <v>REINFORCED CONCRETE APPROACH SLABS (VARIABLE THICKNESS), AS PER PLAN</v>
          </cell>
          <cell r="F1659">
            <v>0</v>
          </cell>
        </row>
        <row r="1660">
          <cell r="A1660" t="str">
            <v>526E35010</v>
          </cell>
          <cell r="C1660" t="str">
            <v>SY</v>
          </cell>
          <cell r="D1660" t="str">
            <v>REINFORCED CONCRETE APPROACH SLABS WITH QC/QA (VARIABLE THICKNESS)</v>
          </cell>
          <cell r="F1660">
            <v>0</v>
          </cell>
        </row>
        <row r="1661">
          <cell r="A1661" t="str">
            <v>526E90010</v>
          </cell>
          <cell r="C1661" t="str">
            <v>FT</v>
          </cell>
          <cell r="D1661" t="str">
            <v>TYPE A INSTALLATION</v>
          </cell>
          <cell r="F1661">
            <v>0</v>
          </cell>
        </row>
        <row r="1662">
          <cell r="A1662" t="str">
            <v>526E90011</v>
          </cell>
          <cell r="C1662" t="str">
            <v>FT</v>
          </cell>
          <cell r="D1662" t="str">
            <v>TYPE A INSTALLATION, AS PER PLAN</v>
          </cell>
          <cell r="F1662">
            <v>0</v>
          </cell>
        </row>
        <row r="1663">
          <cell r="A1663" t="str">
            <v>526E90020</v>
          </cell>
          <cell r="C1663" t="str">
            <v>SY</v>
          </cell>
          <cell r="D1663" t="str">
            <v>TYPE B INSTALLATION</v>
          </cell>
          <cell r="F1663">
            <v>0</v>
          </cell>
        </row>
        <row r="1664">
          <cell r="A1664" t="str">
            <v>526E90021</v>
          </cell>
          <cell r="C1664" t="str">
            <v>SY</v>
          </cell>
          <cell r="D1664" t="str">
            <v>TYPE B INSTALLATION, AS PER PLAN</v>
          </cell>
          <cell r="F1664">
            <v>0</v>
          </cell>
        </row>
        <row r="1665">
          <cell r="A1665" t="str">
            <v>526E90030</v>
          </cell>
          <cell r="C1665" t="str">
            <v>FT</v>
          </cell>
          <cell r="D1665" t="str">
            <v>TYPE C INSTALLATION</v>
          </cell>
          <cell r="F1665">
            <v>0</v>
          </cell>
        </row>
        <row r="1666">
          <cell r="A1666" t="str">
            <v>526E90031</v>
          </cell>
          <cell r="C1666" t="str">
            <v>FT</v>
          </cell>
          <cell r="D1666" t="str">
            <v>TYPE C INSTALLATION, AS PER PLAN</v>
          </cell>
          <cell r="F1666">
            <v>0</v>
          </cell>
        </row>
        <row r="1667">
          <cell r="A1667" t="str">
            <v>526E98100</v>
          </cell>
          <cell r="C1667" t="str">
            <v>SY</v>
          </cell>
          <cell r="D1667" t="str">
            <v>APPROACH SLABS, MISC.:</v>
          </cell>
          <cell r="F1667">
            <v>1</v>
          </cell>
          <cell r="G1667">
            <v>1</v>
          </cell>
        </row>
        <row r="1668">
          <cell r="A1668" t="str">
            <v>526E98200</v>
          </cell>
          <cell r="C1668" t="str">
            <v>FT</v>
          </cell>
          <cell r="D1668" t="str">
            <v>APPROACH SLABS, MISC.:</v>
          </cell>
          <cell r="F1668">
            <v>1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>
            <v>1</v>
          </cell>
          <cell r="G1669" t="str">
            <v>ADD SUPPLEMENTAL DESCRIPTION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>
            <v>1</v>
          </cell>
          <cell r="G1670" t="str">
            <v>ADD SUPPLEMENTAL DESCRIPTION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>
            <v>1</v>
          </cell>
          <cell r="G1671" t="str">
            <v>ADD SUPPLEMENTAL DESCRIPTION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>
            <v>1</v>
          </cell>
          <cell r="G1672" t="str">
            <v>ADD SUPPLEMENTAL DESCRIPTION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>
            <v>1</v>
          </cell>
          <cell r="G1673" t="str">
            <v>ADD SUPPLEMENTAL DESCRIPTION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>
            <v>1</v>
          </cell>
          <cell r="G1674" t="str">
            <v>ADD SUPPLEMENTAL DESCRIPTION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>
            <v>1</v>
          </cell>
          <cell r="G1675" t="str">
            <v>ADD SUPPLEMENTAL DESCRIPTION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>
            <v>1</v>
          </cell>
          <cell r="G1676" t="str">
            <v>ADD SUPPLEMENTAL DESCRIPTION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>
            <v>1</v>
          </cell>
          <cell r="G1677" t="str">
            <v>ADD SUPPLEMENTAL DESCRIPTION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>
            <v>1</v>
          </cell>
          <cell r="G1678" t="str">
            <v>ADD SUPPLEMENTAL DESCRIPTION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>
            <v>1</v>
          </cell>
          <cell r="G1679" t="str">
            <v>ADD SUPPLEMENTAL DESCRIPTION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>
            <v>1</v>
          </cell>
          <cell r="G1680" t="str">
            <v>ADD SUPPLEMENTAL DESCRIPTION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>
            <v>1</v>
          </cell>
          <cell r="G1681" t="str">
            <v>ADD SUPPLEMENTAL DESCRIPTION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>
            <v>1</v>
          </cell>
          <cell r="G1682" t="str">
            <v>ADD SUPPLEMENTAL DESCRIPTION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>
            <v>1</v>
          </cell>
          <cell r="G1683" t="str">
            <v>ADD SUPPLEMENTAL DESCRIPTION</v>
          </cell>
        </row>
        <row r="1684">
          <cell r="A1684" t="str">
            <v>530E10700</v>
          </cell>
          <cell r="B1684" t="str">
            <v>Y</v>
          </cell>
          <cell r="C1684" t="str">
            <v>MFBM</v>
          </cell>
          <cell r="D1684" t="str">
            <v>SPECIAL - STRUCTURES</v>
          </cell>
          <cell r="F1684">
            <v>1</v>
          </cell>
          <cell r="G1684" t="str">
            <v>ADD SUPPLEMENTAL DESCRIPTION</v>
          </cell>
        </row>
        <row r="1685">
          <cell r="A1685" t="str">
            <v>530E11000</v>
          </cell>
          <cell r="B1685" t="str">
            <v>Y</v>
          </cell>
          <cell r="C1685" t="str">
            <v>UNIT</v>
          </cell>
          <cell r="D1685" t="str">
            <v>SPECIAL - LIGHTING FOR NIGHT PLACEMENT OF DECK OVERLAY</v>
          </cell>
          <cell r="F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SF</v>
          </cell>
          <cell r="D1686" t="str">
            <v>SPECIAL - FORM LINER</v>
          </cell>
          <cell r="F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LS</v>
          </cell>
          <cell r="D1687" t="str">
            <v>SPECIAL - STRUCTURAL SURVEY AND MONITORING OF VIBRATION</v>
          </cell>
          <cell r="F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EACH</v>
          </cell>
          <cell r="D1688" t="str">
            <v>SPECIAL - STRUCTURAL SURVEY AND MONITORING OF VIBRATION</v>
          </cell>
          <cell r="F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LS</v>
          </cell>
          <cell r="D1689" t="str">
            <v>SPECIAL - SUBSTRUCTURE</v>
          </cell>
          <cell r="F1689">
            <v>0</v>
          </cell>
          <cell r="G1689" t="str">
            <v>DESIGN BUILD PROJECTS ONLY</v>
          </cell>
        </row>
        <row r="1690">
          <cell r="A1690" t="str">
            <v>530E99020</v>
          </cell>
          <cell r="B1690" t="str">
            <v>Y</v>
          </cell>
          <cell r="C1690" t="str">
            <v>LS</v>
          </cell>
          <cell r="D1690" t="str">
            <v>SPECIAL - SUPERSTRUCTURE</v>
          </cell>
          <cell r="F1690">
            <v>0</v>
          </cell>
          <cell r="G1690" t="str">
            <v>DESIGN BUILD PROJECTS ONLY</v>
          </cell>
        </row>
        <row r="1691">
          <cell r="A1691" t="str">
            <v>530E99040</v>
          </cell>
          <cell r="B1691" t="str">
            <v>Y</v>
          </cell>
          <cell r="C1691" t="str">
            <v>LS</v>
          </cell>
          <cell r="D1691" t="str">
            <v>SPECIAL - STRUCTURES</v>
          </cell>
          <cell r="F1691">
            <v>0</v>
          </cell>
          <cell r="G1691" t="str">
            <v>DESIGN BUILD PROJECTS ONLY</v>
          </cell>
        </row>
        <row r="1692">
          <cell r="A1692" t="str">
            <v>530E99050</v>
          </cell>
          <cell r="B1692" t="str">
            <v>Y</v>
          </cell>
          <cell r="C1692" t="str">
            <v>LS</v>
          </cell>
          <cell r="D1692" t="str">
            <v>SPECIAL - RETAINING WALL</v>
          </cell>
          <cell r="F1692">
            <v>0</v>
          </cell>
          <cell r="G1692" t="str">
            <v>DESIGN BUILD PROJECTS ONLY</v>
          </cell>
        </row>
        <row r="1693">
          <cell r="A1693" t="str">
            <v>530E99100</v>
          </cell>
          <cell r="B1693" t="str">
            <v>Y</v>
          </cell>
          <cell r="C1693" t="str">
            <v>LS</v>
          </cell>
          <cell r="D1693" t="str">
            <v>SPECIAL - MISCELLANEOUS STRUCTURE FOR DESIGN BUILD</v>
          </cell>
          <cell r="F1693">
            <v>0</v>
          </cell>
          <cell r="G1693" t="str">
            <v>DESIGN BUILD PROJECTS ONLY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F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F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F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F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F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F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F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F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F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F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F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F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F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F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F1708">
            <v>0</v>
          </cell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F1709">
            <v>0</v>
          </cell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F1710">
            <v>0</v>
          </cell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F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F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F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F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F1715">
            <v>0</v>
          </cell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>
            <v>1</v>
          </cell>
          <cell r="G1716">
            <v>1</v>
          </cell>
        </row>
        <row r="1717">
          <cell r="A1717" t="str">
            <v>601E21150</v>
          </cell>
          <cell r="C1717" t="str">
            <v>CY</v>
          </cell>
          <cell r="D1717" t="str">
            <v>SLOPE PROTECTION, MISC.</v>
          </cell>
          <cell r="F1717">
            <v>1</v>
          </cell>
          <cell r="G1717">
            <v>1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>
            <v>1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SY</v>
          </cell>
          <cell r="D1719" t="str">
            <v>SPECIAL - GEOCELL, SLOPE PROTECTION</v>
          </cell>
          <cell r="F1719">
            <v>1</v>
          </cell>
          <cell r="G1719" t="str">
            <v>SPECIFY THICKNESS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F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F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F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F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F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F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F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F1727">
            <v>0</v>
          </cell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F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F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F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F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F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F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F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F1735">
            <v>0</v>
          </cell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>
            <v>1</v>
          </cell>
          <cell r="G1736">
            <v>1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F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F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F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F1740">
            <v>0</v>
          </cell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F1741">
            <v>0</v>
          </cell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F1742">
            <v>0</v>
          </cell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F1743">
            <v>0</v>
          </cell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F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F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F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F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F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F1750">
            <v>0</v>
          </cell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F1751">
            <v>0</v>
          </cell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0</v>
          </cell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F1753">
            <v>0</v>
          </cell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F1754">
            <v>0</v>
          </cell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F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F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F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F1759">
            <v>0</v>
          </cell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F1760">
            <v>0</v>
          </cell>
        </row>
        <row r="1761">
          <cell r="A1761" t="str">
            <v>601E34000</v>
          </cell>
          <cell r="C1761" t="str">
            <v>CY</v>
          </cell>
          <cell r="D1761" t="str">
            <v>ROCK CHANNEL PROTECTION, TYPE A WITHOUT FILTER</v>
          </cell>
          <cell r="F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F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F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F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F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>
            <v>1</v>
          </cell>
          <cell r="G1769" t="str">
            <v>SPECIFY TYPE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CY</v>
          </cell>
          <cell r="D1771" t="str">
            <v>SPECIAL - STREAM CHANNEL ROCK STOCKED PILED AND PLACED</v>
          </cell>
          <cell r="F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>
            <v>1</v>
          </cell>
          <cell r="G1772">
            <v>1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>
            <v>1</v>
          </cell>
          <cell r="G1773">
            <v>1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F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F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F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F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F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F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F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F1784">
            <v>0</v>
          </cell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F1785">
            <v>0</v>
          </cell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F1786">
            <v>0</v>
          </cell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F1787">
            <v>0</v>
          </cell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F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>
            <v>1</v>
          </cell>
          <cell r="G1789">
            <v>1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F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F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F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F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>
            <v>1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>
            <v>1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>
            <v>1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>
            <v>1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F1798">
            <v>0</v>
          </cell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F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F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F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F1802">
            <v>0</v>
          </cell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F1803">
            <v>0</v>
          </cell>
        </row>
        <row r="1804">
          <cell r="A1804" t="str">
            <v>602E97000</v>
          </cell>
          <cell r="C1804" t="str">
            <v>SF</v>
          </cell>
          <cell r="D1804" t="str">
            <v>MASONRY, MISC.:</v>
          </cell>
          <cell r="F1804">
            <v>1</v>
          </cell>
          <cell r="G1804">
            <v>1</v>
          </cell>
        </row>
        <row r="1805">
          <cell r="A1805" t="str">
            <v>602E98000</v>
          </cell>
          <cell r="C1805" t="str">
            <v>LS</v>
          </cell>
          <cell r="D1805" t="str">
            <v>MASONRY, MISC.:</v>
          </cell>
          <cell r="F1805">
            <v>1</v>
          </cell>
          <cell r="G1805">
            <v>1</v>
          </cell>
        </row>
        <row r="1806">
          <cell r="A1806" t="str">
            <v>602E98100</v>
          </cell>
          <cell r="C1806" t="str">
            <v>FT</v>
          </cell>
          <cell r="D1806" t="str">
            <v>MASONRY, MISC.:</v>
          </cell>
          <cell r="F1806">
            <v>1</v>
          </cell>
          <cell r="G1806">
            <v>1</v>
          </cell>
        </row>
        <row r="1807">
          <cell r="A1807" t="str">
            <v>602E98200</v>
          </cell>
          <cell r="C1807" t="str">
            <v>CY</v>
          </cell>
          <cell r="D1807" t="str">
            <v>MASONRY, MISC.:</v>
          </cell>
          <cell r="F1807">
            <v>1</v>
          </cell>
          <cell r="G1807">
            <v>1</v>
          </cell>
        </row>
        <row r="1808">
          <cell r="A1808" t="str">
            <v>602E98300</v>
          </cell>
          <cell r="C1808" t="str">
            <v>EACH</v>
          </cell>
          <cell r="D1808" t="str">
            <v>MASONRY, MISC.:</v>
          </cell>
          <cell r="F1808">
            <v>1</v>
          </cell>
          <cell r="G1808">
            <v>1</v>
          </cell>
        </row>
        <row r="1809">
          <cell r="A1809" t="str">
            <v>605E05100</v>
          </cell>
          <cell r="C1809" t="str">
            <v>FT</v>
          </cell>
          <cell r="D1809" t="str">
            <v>4" SHALLOW PIPE UNDERDRAINS</v>
          </cell>
          <cell r="F1809">
            <v>0</v>
          </cell>
        </row>
        <row r="1810">
          <cell r="A1810" t="str">
            <v>605E05101</v>
          </cell>
          <cell r="C1810" t="str">
            <v>FT</v>
          </cell>
          <cell r="D1810" t="str">
            <v>4" SHALLOW PIPE UNDERDRAINS, AS PER PLAN</v>
          </cell>
          <cell r="F1810">
            <v>0</v>
          </cell>
        </row>
        <row r="1811">
          <cell r="A1811" t="str">
            <v>605E05110</v>
          </cell>
          <cell r="C1811" t="str">
            <v>FT</v>
          </cell>
          <cell r="D1811" t="str">
            <v>4" SHALLOW PIPE UNDERDRAINS WITH GEOTEXTILE FABRIC</v>
          </cell>
          <cell r="F1811">
            <v>0</v>
          </cell>
        </row>
        <row r="1812">
          <cell r="A1812" t="str">
            <v>605E05111</v>
          </cell>
          <cell r="C1812" t="str">
            <v>FT</v>
          </cell>
          <cell r="D1812" t="str">
            <v>4" SHALLOW PIPE UNDERDRAINS WITH GEOTEXTILE FABRIC, AS PER PLAN</v>
          </cell>
          <cell r="F1812">
            <v>0</v>
          </cell>
        </row>
        <row r="1813">
          <cell r="A1813" t="str">
            <v>605E05150</v>
          </cell>
          <cell r="C1813" t="str">
            <v>FT</v>
          </cell>
          <cell r="D1813" t="str">
            <v>4" DEEP PIPE UNDERDRAINS</v>
          </cell>
          <cell r="F1813">
            <v>0</v>
          </cell>
        </row>
        <row r="1814">
          <cell r="A1814" t="str">
            <v>605E05151</v>
          </cell>
          <cell r="C1814" t="str">
            <v>FT</v>
          </cell>
          <cell r="D1814" t="str">
            <v>4" DEEP PIPE UNDERDRAINS, AS PER PLAN</v>
          </cell>
          <cell r="F1814">
            <v>0</v>
          </cell>
        </row>
        <row r="1815">
          <cell r="A1815" t="str">
            <v>605E05200</v>
          </cell>
          <cell r="C1815" t="str">
            <v>FT</v>
          </cell>
          <cell r="D1815" t="str">
            <v>4" UNCLASSIFIED PIPE UNDERDRAINS</v>
          </cell>
          <cell r="F1815">
            <v>0</v>
          </cell>
        </row>
        <row r="1816">
          <cell r="A1816" t="str">
            <v>605E05201</v>
          </cell>
          <cell r="C1816" t="str">
            <v>FT</v>
          </cell>
          <cell r="D1816" t="str">
            <v>4" UNCLASSIFIED PIPE UNDERDRAINS, AS PER PLAN</v>
          </cell>
          <cell r="F1816">
            <v>0</v>
          </cell>
        </row>
        <row r="1817">
          <cell r="A1817" t="str">
            <v>605E05210</v>
          </cell>
          <cell r="C1817" t="str">
            <v>FT</v>
          </cell>
          <cell r="D1817" t="str">
            <v>4" UNCLASSIFIED PIPE UNDERDRAINS WITH GEOTEXTILE FABRIC</v>
          </cell>
          <cell r="F1817">
            <v>0</v>
          </cell>
        </row>
        <row r="1818">
          <cell r="A1818" t="str">
            <v>605E05211</v>
          </cell>
          <cell r="C1818" t="str">
            <v>FT</v>
          </cell>
          <cell r="D1818" t="str">
            <v>4" UNCLASSIFIED PIPE UNDERDRAINS WITH GEOTEXTILE FABRIC, AS PER PLAN</v>
          </cell>
          <cell r="F1818">
            <v>0</v>
          </cell>
        </row>
        <row r="1819">
          <cell r="A1819" t="str">
            <v>605E05220</v>
          </cell>
          <cell r="C1819" t="str">
            <v>FT</v>
          </cell>
          <cell r="D1819" t="str">
            <v>4" ROCK CUT UNDERDRAINS</v>
          </cell>
          <cell r="F1819">
            <v>0</v>
          </cell>
        </row>
        <row r="1820">
          <cell r="A1820" t="str">
            <v>605E05221</v>
          </cell>
          <cell r="C1820" t="str">
            <v>FT</v>
          </cell>
          <cell r="D1820" t="str">
            <v>4" ROCK CUT UNDERDRAINS, AS PER PLAN</v>
          </cell>
          <cell r="F1820">
            <v>0</v>
          </cell>
        </row>
        <row r="1821">
          <cell r="A1821" t="str">
            <v>605E05230</v>
          </cell>
          <cell r="C1821" t="str">
            <v>FT</v>
          </cell>
          <cell r="D1821" t="str">
            <v>4" ROCK CUT UNDERDRAINS WITH GEOTEXTILE FABRIC</v>
          </cell>
          <cell r="F1821">
            <v>0</v>
          </cell>
        </row>
        <row r="1822">
          <cell r="A1822" t="str">
            <v>605E05231</v>
          </cell>
          <cell r="C1822" t="str">
            <v>FT</v>
          </cell>
          <cell r="D1822" t="str">
            <v>4" ROCK CUT UNDERDRAINS WITH GEOTEXTILE FABRIC, AS PER PLAN</v>
          </cell>
          <cell r="F1822">
            <v>0</v>
          </cell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F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F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F1825">
            <v>0</v>
          </cell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F1826">
            <v>0</v>
          </cell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F1827">
            <v>0</v>
          </cell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F1828">
            <v>0</v>
          </cell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F1829">
            <v>0</v>
          </cell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F1830">
            <v>0</v>
          </cell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F1831">
            <v>0</v>
          </cell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F1832">
            <v>0</v>
          </cell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F1833">
            <v>0</v>
          </cell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F1834">
            <v>0</v>
          </cell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F1835">
            <v>0</v>
          </cell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F1836">
            <v>0</v>
          </cell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F1837">
            <v>0</v>
          </cell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F1838">
            <v>0</v>
          </cell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F1839">
            <v>0</v>
          </cell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F1840">
            <v>0</v>
          </cell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F1841">
            <v>0</v>
          </cell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F1842">
            <v>0</v>
          </cell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F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F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F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F1846">
            <v>0</v>
          </cell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F1847">
            <v>0</v>
          </cell>
        </row>
        <row r="1848">
          <cell r="A1848" t="str">
            <v>605E14020</v>
          </cell>
          <cell r="C1848" t="str">
            <v>FT</v>
          </cell>
          <cell r="D1848" t="str">
            <v>6" BASE PIPE UNDERDRAINS WITH GEOTEXTILE FABRIC</v>
          </cell>
          <cell r="F1848">
            <v>0</v>
          </cell>
        </row>
        <row r="1849">
          <cell r="A1849" t="str">
            <v>605E14021</v>
          </cell>
          <cell r="C1849" t="str">
            <v>FT</v>
          </cell>
          <cell r="D1849" t="str">
            <v>6" BASE PIPE UNDERDRAINS WITH GEOTEXTILE FABRIC, AS PER PLAN</v>
          </cell>
          <cell r="F1849">
            <v>0</v>
          </cell>
        </row>
        <row r="1850">
          <cell r="A1850" t="str">
            <v>605E31050</v>
          </cell>
          <cell r="C1850" t="str">
            <v>FT</v>
          </cell>
          <cell r="D1850" t="str">
            <v>18" PREFABRICATED EDGE UNDERDRAINS</v>
          </cell>
          <cell r="F1850">
            <v>0</v>
          </cell>
        </row>
        <row r="1851">
          <cell r="A1851" t="str">
            <v>605E31051</v>
          </cell>
          <cell r="C1851" t="str">
            <v>FT</v>
          </cell>
          <cell r="D1851" t="str">
            <v>18" PREFABRICATED EDGE UNDERDRAINS, AS PER PLAN</v>
          </cell>
          <cell r="F1851">
            <v>0</v>
          </cell>
        </row>
        <row r="1852">
          <cell r="A1852" t="str">
            <v>605E31100</v>
          </cell>
          <cell r="C1852" t="str">
            <v>FT</v>
          </cell>
          <cell r="D1852" t="str">
            <v>AGGREGATE DRAINS</v>
          </cell>
          <cell r="F1852">
            <v>0</v>
          </cell>
        </row>
        <row r="1853">
          <cell r="A1853" t="str">
            <v>605E31101</v>
          </cell>
          <cell r="C1853" t="str">
            <v>FT</v>
          </cell>
          <cell r="D1853" t="str">
            <v>AGGREGATE DRAINS, AS PER PLAN</v>
          </cell>
          <cell r="F1853">
            <v>0</v>
          </cell>
        </row>
        <row r="1854">
          <cell r="A1854" t="str">
            <v>605E32200</v>
          </cell>
          <cell r="C1854" t="str">
            <v>FT</v>
          </cell>
          <cell r="D1854" t="str">
            <v>AGGREGATE DRAINS FOR SPRINGS</v>
          </cell>
          <cell r="F1854">
            <v>0</v>
          </cell>
        </row>
        <row r="1855">
          <cell r="A1855" t="str">
            <v>605E32201</v>
          </cell>
          <cell r="C1855" t="str">
            <v>LF</v>
          </cell>
          <cell r="D1855" t="str">
            <v>AGGREGATE DRAIN FOR SPRINGS, AS PER PLAN</v>
          </cell>
          <cell r="F1855">
            <v>0</v>
          </cell>
        </row>
        <row r="1856">
          <cell r="A1856" t="str">
            <v>605E98000</v>
          </cell>
          <cell r="C1856" t="str">
            <v>FT</v>
          </cell>
          <cell r="D1856" t="str">
            <v>UNDERDRAINS, MISC.:</v>
          </cell>
          <cell r="F1856">
            <v>1</v>
          </cell>
          <cell r="G1856">
            <v>1</v>
          </cell>
        </row>
        <row r="1857">
          <cell r="A1857" t="str">
            <v>605E98300</v>
          </cell>
          <cell r="C1857" t="str">
            <v>EACH</v>
          </cell>
          <cell r="D1857" t="str">
            <v>UNDERDRAINS, MISC.:</v>
          </cell>
          <cell r="F1857">
            <v>1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SF</v>
          </cell>
          <cell r="D1858" t="str">
            <v>SPECIAL - NOISE BARRIER (REFLECTIVE)</v>
          </cell>
          <cell r="F1858">
            <v>0</v>
          </cell>
        </row>
        <row r="1859">
          <cell r="A1859" t="str">
            <v>606E10310</v>
          </cell>
          <cell r="B1859" t="str">
            <v>Y</v>
          </cell>
          <cell r="C1859" t="str">
            <v>SF</v>
          </cell>
          <cell r="D1859" t="str">
            <v>SPECIAL - NOISE BARRIER (ABSORPTIVE)</v>
          </cell>
          <cell r="F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SY</v>
          </cell>
          <cell r="D1860" t="str">
            <v>SPECIAL - NOISE BARRIER COATING</v>
          </cell>
          <cell r="F1860">
            <v>0</v>
          </cell>
        </row>
        <row r="1861">
          <cell r="A1861" t="str">
            <v>606E10710</v>
          </cell>
          <cell r="B1861" t="str">
            <v>Y</v>
          </cell>
          <cell r="C1861" t="str">
            <v>EACH</v>
          </cell>
          <cell r="D1861" t="str">
            <v>SPECIAL - NOISE BARRIER PANEL REMOVAL AND REPLACEMENT</v>
          </cell>
          <cell r="F1861">
            <v>0</v>
          </cell>
        </row>
        <row r="1862">
          <cell r="A1862" t="str">
            <v>606E10720</v>
          </cell>
          <cell r="B1862" t="str">
            <v>Y</v>
          </cell>
          <cell r="C1862" t="str">
            <v>EACH</v>
          </cell>
          <cell r="D1862" t="str">
            <v>SPECIAL - NOISE BARRIER PANEL REMOVAL AND REUSE</v>
          </cell>
          <cell r="F1862">
            <v>0</v>
          </cell>
        </row>
        <row r="1863">
          <cell r="A1863" t="str">
            <v>606E10810</v>
          </cell>
          <cell r="B1863" t="str">
            <v>Y</v>
          </cell>
          <cell r="C1863" t="str">
            <v>EACH</v>
          </cell>
          <cell r="D1863" t="str">
            <v>SPECIAL - NOISE BARRIER</v>
          </cell>
          <cell r="F1863">
            <v>1</v>
          </cell>
          <cell r="G1863" t="str">
            <v>ADD SUPPLEMENTAL DESCRIPTION</v>
          </cell>
        </row>
        <row r="1864">
          <cell r="A1864" t="str">
            <v>606E10900</v>
          </cell>
          <cell r="B1864" t="str">
            <v>Y</v>
          </cell>
          <cell r="C1864" t="str">
            <v>LS</v>
          </cell>
          <cell r="D1864" t="str">
            <v>SPECIAL - NOISE BARRIER</v>
          </cell>
          <cell r="F1864">
            <v>1</v>
          </cell>
          <cell r="G1864" t="str">
            <v>ADD SUPPLEMENTAL DESCRIPTION</v>
          </cell>
        </row>
        <row r="1865">
          <cell r="A1865" t="str">
            <v>606E10920</v>
          </cell>
          <cell r="B1865" t="str">
            <v>Y</v>
          </cell>
          <cell r="C1865" t="str">
            <v>SF</v>
          </cell>
          <cell r="D1865" t="str">
            <v>SPECIAL - NOISE BARRIER</v>
          </cell>
          <cell r="F1865">
            <v>1</v>
          </cell>
          <cell r="G1865" t="str">
            <v>ADD SUPPLEMENTAL DESCRIPTION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SPECIAL - NOISE BARRIER</v>
          </cell>
          <cell r="F1866">
            <v>1</v>
          </cell>
          <cell r="G1866" t="str">
            <v>ADD SUPPLEMENTAL DESCRIPTION</v>
          </cell>
        </row>
        <row r="1867">
          <cell r="A1867" t="str">
            <v>606E10940</v>
          </cell>
          <cell r="B1867" t="str">
            <v>Y</v>
          </cell>
          <cell r="C1867" t="str">
            <v>SY</v>
          </cell>
          <cell r="D1867" t="str">
            <v>SPECIAL - NOISE BARRIER</v>
          </cell>
          <cell r="F1867">
            <v>1</v>
          </cell>
          <cell r="G1867" t="str">
            <v>ADD SUPPLEMENTAL DESCRIPTION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F1868">
            <v>0</v>
          </cell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F1869">
            <v>0</v>
          </cell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>
            <v>0</v>
          </cell>
          <cell r="G1870" t="str">
            <v>REQUIRES PLAN INSERT SHEET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>
            <v>0</v>
          </cell>
          <cell r="G1875" t="str">
            <v>REQUIRES PLAN INSERT SHEET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>
            <v>0</v>
          </cell>
          <cell r="G1876" t="str">
            <v>REQUIRES PLAN INSERT SHEET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>
            <v>0</v>
          </cell>
          <cell r="G1877" t="str">
            <v>REQUIRES PLAN INSERT SHEET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>
            <v>0</v>
          </cell>
          <cell r="G1878" t="str">
            <v>REQUIRES PLAN INSERT SHEET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>
            <v>0</v>
          </cell>
          <cell r="G1879" t="str">
            <v>REQUIRES PLAN INSERT SHEET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>
            <v>0</v>
          </cell>
          <cell r="G1880" t="str">
            <v>REQUIRES PLAN INSERT SHEET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>
            <v>0</v>
          </cell>
          <cell r="G1881" t="str">
            <v>REQUIRES PLAN INSERT SHEET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>
            <v>0</v>
          </cell>
          <cell r="G1882" t="str">
            <v>REQUIRES PLAN INSERT SHEET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>
            <v>0</v>
          </cell>
          <cell r="G1883" t="str">
            <v>REQUIRES PLAN INSERT SHEET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>
            <v>0</v>
          </cell>
          <cell r="G1884" t="str">
            <v>REQUIRES PLAN INSERT SHEET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>
            <v>0</v>
          </cell>
          <cell r="G1885" t="str">
            <v>REQUIRES PLAN INSERT SHEET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>
            <v>0</v>
          </cell>
          <cell r="G1886" t="str">
            <v>REQUIRES PLAN INSERT SHEET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>
            <v>0</v>
          </cell>
          <cell r="G1887" t="str">
            <v>REQUIRES PLAN INSERT SHEET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F1888">
            <v>0</v>
          </cell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F1889">
            <v>0</v>
          </cell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F1890">
            <v>0</v>
          </cell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F1891">
            <v>0</v>
          </cell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F1892">
            <v>0</v>
          </cell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F1893">
            <v>0</v>
          </cell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F1894">
            <v>0</v>
          </cell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F1895">
            <v>0</v>
          </cell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F1896">
            <v>0</v>
          </cell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F1897">
            <v>0</v>
          </cell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F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F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F1900">
            <v>0</v>
          </cell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F1901">
            <v>0</v>
          </cell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F1904">
            <v>0</v>
          </cell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F1905">
            <v>0</v>
          </cell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F1906">
            <v>0</v>
          </cell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F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F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F1909">
            <v>0</v>
          </cell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F1917">
            <v>0</v>
          </cell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F1918">
            <v>0</v>
          </cell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F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F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F1925">
            <v>0</v>
          </cell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F1926">
            <v>0</v>
          </cell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F1927">
            <v>0</v>
          </cell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F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F1929">
            <v>0</v>
          </cell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F1930">
            <v>0</v>
          </cell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F1931">
            <v>0</v>
          </cell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F1932">
            <v>0</v>
          </cell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>
            <v>0</v>
          </cell>
          <cell r="G1933" t="str">
            <v>REQUIRES PLAN INSERT SHEET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>
            <v>0</v>
          </cell>
          <cell r="G1934" t="str">
            <v>REQUIRES PLAN INSERT SHEET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>
            <v>0</v>
          </cell>
          <cell r="G1936" t="str">
            <v>OTHER THAN TYPE 5 GUARDRAIL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F1937">
            <v>0</v>
          </cell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F1938">
            <v>0</v>
          </cell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>
            <v>0</v>
          </cell>
          <cell r="G1941" t="str">
            <v>REQUIRES PLAN INSERT SHEET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F1943">
            <v>0</v>
          </cell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F1944">
            <v>0</v>
          </cell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F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F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F1951">
            <v>0</v>
          </cell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F1952">
            <v>0</v>
          </cell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F1953">
            <v>0</v>
          </cell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F1954">
            <v>0</v>
          </cell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F1955">
            <v>0</v>
          </cell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F1956">
            <v>0</v>
          </cell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F1957">
            <v>0</v>
          </cell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F1958">
            <v>0</v>
          </cell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F1959">
            <v>0</v>
          </cell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F1960">
            <v>0</v>
          </cell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F1961">
            <v>0</v>
          </cell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F1966">
            <v>0</v>
          </cell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F1967">
            <v>0</v>
          </cell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F1968">
            <v>0</v>
          </cell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F1970">
            <v>0</v>
          </cell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>
            <v>1</v>
          </cell>
          <cell r="G1973" t="str">
            <v>SPECIFY NCHRP 350/MASH 2016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>
            <v>1</v>
          </cell>
          <cell r="G1974" t="str">
            <v>SPECIFY NCHRP 350/MASH 2016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F1977">
            <v>0</v>
          </cell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F1978">
            <v>0</v>
          </cell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F1979">
            <v>0</v>
          </cell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F1980">
            <v>0</v>
          </cell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F1983">
            <v>0</v>
          </cell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F1984">
            <v>0</v>
          </cell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F1987">
            <v>0</v>
          </cell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F1988">
            <v>0</v>
          </cell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F1991">
            <v>0</v>
          </cell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F1992">
            <v>0</v>
          </cell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F1995">
            <v>0</v>
          </cell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F1996">
            <v>0</v>
          </cell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606E33050</v>
          </cell>
          <cell r="C2022" t="str">
            <v>EACH</v>
          </cell>
          <cell r="D2022" t="str">
            <v>BRIDGE TERMINAL ASSEMBLY REBUILT, TYPE G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606E33051</v>
          </cell>
          <cell r="C2023" t="str">
            <v>EACH</v>
          </cell>
          <cell r="D2023" t="str">
            <v>BRIDGE TERMINAL ASSEMBLY REBUILT, TYPE G, AS PER PLAN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606E33500</v>
          </cell>
          <cell r="C2024" t="str">
            <v>EACH</v>
          </cell>
          <cell r="D2024" t="str">
            <v>BRIDGE TERMINAL ASSEMBLY, TYPE H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606E33600</v>
          </cell>
          <cell r="C2025" t="str">
            <v>EACH</v>
          </cell>
          <cell r="D2025" t="str">
            <v>BRIDGE TERMINAL ASSEMBLY REBUILT, TYPE H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606E33601</v>
          </cell>
          <cell r="C2026" t="str">
            <v>EACH</v>
          </cell>
          <cell r="D2026" t="str">
            <v>BRIDGE TERMINAL ASSEMBLY REBUILT, TYPE H,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606E34000</v>
          </cell>
          <cell r="C2027" t="str">
            <v>EACH</v>
          </cell>
          <cell r="D2027" t="str">
            <v>BRIDGE TERMINAL ASSEMBLY, TYPE J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606E34001</v>
          </cell>
          <cell r="C2028" t="str">
            <v>EACH</v>
          </cell>
          <cell r="D2028" t="str">
            <v>BRIDGE TERMINAL ASSEMBLY, TYPE J, AS PER PLAN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606E34100</v>
          </cell>
          <cell r="C2029" t="str">
            <v>EACH</v>
          </cell>
          <cell r="D2029" t="str">
            <v>BRIDGE TERMINAL ASSEMBLY REBUILT, TYPE J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606E34101</v>
          </cell>
          <cell r="C2030" t="str">
            <v>EACH</v>
          </cell>
          <cell r="D2030" t="str">
            <v>BRIDGE TERMINAL ASSEMBLY REBUILT, TYPE J,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606E35000</v>
          </cell>
          <cell r="C2031" t="str">
            <v>EACH</v>
          </cell>
          <cell r="D2031" t="str">
            <v>BRIDGE TERMINAL ASSEMBLY, TYPE 1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606E35001</v>
          </cell>
          <cell r="C2032" t="str">
            <v>EACH</v>
          </cell>
          <cell r="D2032" t="str">
            <v>BRIDGE TERMINAL ASSEMBLY, TYPE 1, AS PER PLAN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606E35002</v>
          </cell>
          <cell r="C2033" t="str">
            <v>EACH</v>
          </cell>
          <cell r="D2033" t="str">
            <v>MGS BRIDGE TERMINAL ASSEMBLY, TYPE 1</v>
          </cell>
          <cell r="F2033">
            <v>0</v>
          </cell>
        </row>
        <row r="2034">
          <cell r="A2034" t="str">
            <v>606E35003</v>
          </cell>
          <cell r="C2034" t="str">
            <v>EACH</v>
          </cell>
          <cell r="D2034" t="str">
            <v>MGS BRIDGE TERMINAL ASSEMBLY, TYPE 1, AS PER PLAN</v>
          </cell>
          <cell r="F2034">
            <v>0</v>
          </cell>
        </row>
        <row r="2035">
          <cell r="A2035" t="str">
            <v>606E35004</v>
          </cell>
          <cell r="C2035" t="str">
            <v>EACH</v>
          </cell>
          <cell r="D2035" t="str">
            <v>BRIDGE TERMINAL ASSEMBLY, TYPE 1, BARRIER DESIGN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606E35005</v>
          </cell>
          <cell r="C2036" t="str">
            <v>EACH</v>
          </cell>
          <cell r="D2036" t="str">
            <v>BRIDGE TERMINAL ASSEMBLY, TYPE 1, BARRIER DESIGN,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606E35006</v>
          </cell>
          <cell r="C2037" t="str">
            <v>EACH</v>
          </cell>
          <cell r="D2037" t="str">
            <v>MGS BRIDGE TERMINAL ASSEMBLY, TYPE 1, BARRIER DESIGN</v>
          </cell>
          <cell r="F2037">
            <v>0</v>
          </cell>
        </row>
        <row r="2038">
          <cell r="A2038" t="str">
            <v>606E35007</v>
          </cell>
          <cell r="C2038" t="str">
            <v>EACH</v>
          </cell>
          <cell r="D2038" t="str">
            <v>MGS BRIDGE TERMINAL ASSEMBLY, TYPE 1, BARRIER DESIGN, AS PER PLAN</v>
          </cell>
          <cell r="F2038">
            <v>0</v>
          </cell>
        </row>
        <row r="2039">
          <cell r="A2039" t="str">
            <v>606E35008</v>
          </cell>
          <cell r="C2039" t="str">
            <v>EACH</v>
          </cell>
          <cell r="D2039" t="str">
            <v>MGS BRIDGE TERMINAL ASSEMBLY REBUILT, TYPE 1, BARRIER DESIGN</v>
          </cell>
          <cell r="F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F2040">
            <v>0</v>
          </cell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F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F2044">
            <v>0</v>
          </cell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F2048">
            <v>0</v>
          </cell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F2049">
            <v>0</v>
          </cell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F2052">
            <v>0</v>
          </cell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F2053">
            <v>0</v>
          </cell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606E35140</v>
          </cell>
          <cell r="C2058" t="str">
            <v>EACH</v>
          </cell>
          <cell r="D2058" t="str">
            <v>BRIDGE TERMINAL ASSEMBLY, TYPE 4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606E35141</v>
          </cell>
          <cell r="C2059" t="str">
            <v>EACH</v>
          </cell>
          <cell r="D2059" t="str">
            <v>BRIDGE TERMINAL ASSEMBLY, TYPE 4,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606E35150</v>
          </cell>
          <cell r="C2060" t="str">
            <v>EACH</v>
          </cell>
          <cell r="D2060" t="str">
            <v>BRIDGE TERMINAL ASSEMBLY REBUILT, TYPE 4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606E35151</v>
          </cell>
          <cell r="C2061" t="str">
            <v>EACH</v>
          </cell>
          <cell r="D2061" t="str">
            <v>BRIDGE TERMINAL ASSEMBLY REBUILT, TYPE 4,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606E35170</v>
          </cell>
          <cell r="C2062" t="str">
            <v>EACH</v>
          </cell>
          <cell r="D2062" t="str">
            <v>BRIDGE TERMINAL ASSEMBLY, TYPE BR-1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606E35171</v>
          </cell>
          <cell r="C2063" t="str">
            <v>EACH</v>
          </cell>
          <cell r="D2063" t="str">
            <v>BRIDGE TERMINAL ASSEMBLY, TYPE BR-1,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606E35180</v>
          </cell>
          <cell r="C2064" t="str">
            <v>EACH</v>
          </cell>
          <cell r="D2064" t="str">
            <v>BRIDGE TERMINAL ASSEMBLY REBUILT, TYPE BR-1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606E35181</v>
          </cell>
          <cell r="C2065" t="str">
            <v>EACH</v>
          </cell>
          <cell r="D2065" t="str">
            <v>BRIDGE TERMINAL ASSEMBLY REBUILT, TYPE BR-1,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606E39000</v>
          </cell>
          <cell r="C2066" t="str">
            <v>EACH</v>
          </cell>
          <cell r="D2066" t="str">
            <v>36" CONCRETE ANCHOR REMOVED AND REPLACED</v>
          </cell>
          <cell r="F2066">
            <v>0</v>
          </cell>
        </row>
        <row r="2067">
          <cell r="A2067" t="str">
            <v>606E39001</v>
          </cell>
          <cell r="C2067" t="str">
            <v>EACH</v>
          </cell>
          <cell r="D2067" t="str">
            <v>36" CONCRETE ANCHOR REMOVED AND REPLACED, AS PER PLAN</v>
          </cell>
          <cell r="F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F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F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>
            <v>1</v>
          </cell>
          <cell r="G2070" t="str">
            <v>ADD SUPPLEMENTAL DESCRIPTION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F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F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F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F2074">
            <v>0</v>
          </cell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F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SPECIAL - CABLE BARRIER, TERMINAL POST, CAST IN PLACE</v>
          </cell>
          <cell r="F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SPECIAL - CABLE BARRIER, ANCHOR POST</v>
          </cell>
          <cell r="F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SPECIAL - CABLE BARRIER, ANCHOR ASSEMBLY</v>
          </cell>
          <cell r="F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SPECIAL - CABLE BARRIER, TERMINAL STRUT</v>
          </cell>
          <cell r="F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SPECIAL - CABLE BARRIER, TURNBUCKLE</v>
          </cell>
          <cell r="F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SPECIAL - CABLE BARRIER, SPLICE</v>
          </cell>
          <cell r="F2081">
            <v>0</v>
          </cell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SPECIAL - CABLE BARRIER, POST REFLECTOR</v>
          </cell>
          <cell r="F2082">
            <v>0</v>
          </cell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SPECIAL - CABLE BARRIER, TENSIONING</v>
          </cell>
          <cell r="F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SPECIAL - CABLE BARRIER, ANCHOR RECONSTRUCTED</v>
          </cell>
          <cell r="F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SPECIAL - CABLE BARRIER, ANCHOR POST RESET</v>
          </cell>
          <cell r="F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F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F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F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>
            <v>1</v>
          </cell>
          <cell r="G2089" t="str">
            <v>SPECIFY DESIGN MPH/INCH WIDTH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>
            <v>1</v>
          </cell>
          <cell r="G2090" t="str">
            <v>SPECIFY DESIGN MPH/INCH WIDTH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>
            <v>1</v>
          </cell>
          <cell r="G2091" t="str">
            <v>SPECIFY DESIGN MPH/INCH WIDTH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>
            <v>1</v>
          </cell>
          <cell r="G2092" t="str">
            <v>SPECIFY DESIGN MPH/INCH WIDTH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>
            <v>0</v>
          </cell>
          <cell r="G2093" t="str">
            <v>SPECIFY DESIGN MPH/INCH WIDTH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>
            <v>1</v>
          </cell>
          <cell r="G2094" t="str">
            <v>SPECIFY DESIGN MPH/INCH WIDTH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>
            <v>1</v>
          </cell>
          <cell r="G2095" t="str">
            <v>SPECIFY DESIGN MPH/INCH WIDTH</v>
          </cell>
        </row>
        <row r="2096">
          <cell r="A2096" t="str">
            <v>606E60051</v>
          </cell>
          <cell r="C2096" t="str">
            <v>EACH</v>
          </cell>
          <cell r="D2096" t="str">
            <v>IMPACT ATTENUATOR, TYPE 3 (BIDIRECTIONAL), AS PER PLAN</v>
          </cell>
          <cell r="F2096">
            <v>1</v>
          </cell>
          <cell r="G2096" t="str">
            <v>SPECIFY DESIGN MPH/INCH WIDTH</v>
          </cell>
        </row>
        <row r="2097">
          <cell r="A2097" t="str">
            <v>606E60060</v>
          </cell>
          <cell r="C2097" t="str">
            <v>EACH</v>
          </cell>
          <cell r="D2097" t="str">
            <v>IMPACT ATTENUATOR REBUILT, TYPE 1 (UNIDIRECTIONAL), AS PER PLAN</v>
          </cell>
          <cell r="F2097">
            <v>0</v>
          </cell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F2098">
            <v>0</v>
          </cell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F2099">
            <v>0</v>
          </cell>
        </row>
        <row r="2100">
          <cell r="A2100" t="str">
            <v>606E61000</v>
          </cell>
          <cell r="C2100" t="str">
            <v>EACH</v>
          </cell>
          <cell r="D2100" t="str">
            <v>IMPACT ATTENUATOR, MISC.:</v>
          </cell>
          <cell r="F2100">
            <v>1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>
            <v>1</v>
          </cell>
          <cell r="G2101">
            <v>1</v>
          </cell>
        </row>
        <row r="2102">
          <cell r="A2102" t="str">
            <v>606E70000</v>
          </cell>
          <cell r="C2102" t="str">
            <v>EACH</v>
          </cell>
          <cell r="D2102" t="str">
            <v>THRIE BEAM BULLNOSE</v>
          </cell>
          <cell r="F2102">
            <v>0</v>
          </cell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F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F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F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>
            <v>1</v>
          </cell>
          <cell r="G2106">
            <v>1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>
            <v>1</v>
          </cell>
          <cell r="G2107">
            <v>1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>
            <v>1</v>
          </cell>
          <cell r="G2108">
            <v>1</v>
          </cell>
        </row>
        <row r="2109">
          <cell r="A2109" t="str">
            <v>606E99000</v>
          </cell>
          <cell r="B2109" t="str">
            <v>Y</v>
          </cell>
          <cell r="C2109" t="str">
            <v>LS</v>
          </cell>
          <cell r="D2109" t="str">
            <v>SPECIAL - GUARDRAIL</v>
          </cell>
          <cell r="F2109">
            <v>0</v>
          </cell>
          <cell r="G2109" t="str">
            <v>DESIGN BUILD PROJECTS ONLY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>
            <v>1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LS</v>
          </cell>
          <cell r="D2111" t="str">
            <v>SPECIAL - NOISE BARRIERS</v>
          </cell>
          <cell r="F2111">
            <v>0</v>
          </cell>
          <cell r="G2111" t="str">
            <v>DESIGN BUILD PROJECTS ONLY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F2112">
            <v>0</v>
          </cell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F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F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F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F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F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F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F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>
            <v>1</v>
          </cell>
          <cell r="G2120">
            <v>1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F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F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F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F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F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F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F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F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F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F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F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F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F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F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F2135">
            <v>0</v>
          </cell>
        </row>
        <row r="2136">
          <cell r="A2136" t="str">
            <v>607E39910</v>
          </cell>
          <cell r="C2136" t="str">
            <v>FT</v>
          </cell>
          <cell r="D2136" t="str">
            <v>VANDAL PROTECTION FENCE, 8' STRAIGHT, COATED FABRIC</v>
          </cell>
          <cell r="F2136">
            <v>0</v>
          </cell>
        </row>
        <row r="2137">
          <cell r="A2137" t="str">
            <v>607E39911</v>
          </cell>
          <cell r="C2137" t="str">
            <v>FT</v>
          </cell>
          <cell r="D2137" t="str">
            <v>VANDAL PROTECTION FENCE, 8' STRAIGHT, COATED FABRIC, AS PER PLAN</v>
          </cell>
          <cell r="F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F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F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F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F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F2142">
            <v>0</v>
          </cell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F2143">
            <v>0</v>
          </cell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F2144">
            <v>0</v>
          </cell>
        </row>
        <row r="2145">
          <cell r="A2145" t="str">
            <v>607E40000</v>
          </cell>
          <cell r="B2145" t="str">
            <v>Y</v>
          </cell>
          <cell r="C2145" t="str">
            <v>FT</v>
          </cell>
          <cell r="D2145" t="str">
            <v>SPECIAL - VANDAL PROTECTION FENCE</v>
          </cell>
          <cell r="F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FT</v>
          </cell>
          <cell r="D2146" t="str">
            <v>SPECIAL - VANDAL PROTECTION FENCE REMOVED AND REBUILT</v>
          </cell>
          <cell r="F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F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F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F2149">
            <v>0</v>
          </cell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F2150">
            <v>0</v>
          </cell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F2151">
            <v>0</v>
          </cell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F2152">
            <v>0</v>
          </cell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F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F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F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F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F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>
            <v>1</v>
          </cell>
          <cell r="G2158">
            <v>1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>
            <v>1</v>
          </cell>
          <cell r="G2159">
            <v>1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>
            <v>1</v>
          </cell>
          <cell r="G2160">
            <v>1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>
            <v>1</v>
          </cell>
          <cell r="G2161">
            <v>1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F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F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F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F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F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F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F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F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F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F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F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F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F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F2176">
            <v>0</v>
          </cell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F2177">
            <v>0</v>
          </cell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F2178">
            <v>0</v>
          </cell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F2179">
            <v>0</v>
          </cell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F2180">
            <v>0</v>
          </cell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F2181">
            <v>0</v>
          </cell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F2182">
            <v>0</v>
          </cell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F2183">
            <v>0</v>
          </cell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F2184">
            <v>0</v>
          </cell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F2185">
            <v>0</v>
          </cell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F2186">
            <v>0</v>
          </cell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F2187">
            <v>0</v>
          </cell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F2188">
            <v>0</v>
          </cell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F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F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>
            <v>1</v>
          </cell>
          <cell r="G2191">
            <v>1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>
            <v>1</v>
          </cell>
          <cell r="G2192">
            <v>1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>
            <v>1</v>
          </cell>
          <cell r="G2193">
            <v>1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F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F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F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F2197">
            <v>0</v>
          </cell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F2198">
            <v>0</v>
          </cell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F2200">
            <v>0</v>
          </cell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F2201">
            <v>0</v>
          </cell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F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F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F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F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F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F2207">
            <v>0</v>
          </cell>
        </row>
        <row r="2208">
          <cell r="A2208" t="str">
            <v>609E22000</v>
          </cell>
          <cell r="C2208" t="str">
            <v>FT</v>
          </cell>
          <cell r="D2208" t="str">
            <v>CURB, TYPE 3-B</v>
          </cell>
          <cell r="F2208">
            <v>0</v>
          </cell>
        </row>
        <row r="2209">
          <cell r="A2209" t="str">
            <v>609E22001</v>
          </cell>
          <cell r="C2209" t="str">
            <v>FT</v>
          </cell>
          <cell r="D2209" t="str">
            <v>CURB, TYPE 3-B, AS PER PLAN</v>
          </cell>
          <cell r="F2209">
            <v>0</v>
          </cell>
        </row>
        <row r="2210">
          <cell r="A2210" t="str">
            <v>609E23000</v>
          </cell>
          <cell r="C2210" t="str">
            <v>FT</v>
          </cell>
          <cell r="D2210" t="str">
            <v>COMBINATION CURB AND GUTTER, TYPE 4</v>
          </cell>
          <cell r="F2210">
            <v>0</v>
          </cell>
        </row>
        <row r="2211">
          <cell r="A2211" t="str">
            <v>609E23001</v>
          </cell>
          <cell r="C2211" t="str">
            <v>FT</v>
          </cell>
          <cell r="D2211" t="str">
            <v>COMBINATION CURB AND GUTTER, TYPE 4, AS PER PLAN</v>
          </cell>
          <cell r="F2211">
            <v>0</v>
          </cell>
        </row>
        <row r="2212">
          <cell r="A2212" t="str">
            <v>609E24000</v>
          </cell>
          <cell r="C2212" t="str">
            <v>FT</v>
          </cell>
          <cell r="D2212" t="str">
            <v>CURB, TYPE 4-A</v>
          </cell>
          <cell r="F2212">
            <v>0</v>
          </cell>
        </row>
        <row r="2213">
          <cell r="A2213" t="str">
            <v>609E24001</v>
          </cell>
          <cell r="C2213" t="str">
            <v>FT</v>
          </cell>
          <cell r="D2213" t="str">
            <v>CURB, TYPE 4-A, AS PER PLAN</v>
          </cell>
          <cell r="F2213">
            <v>0</v>
          </cell>
        </row>
        <row r="2214">
          <cell r="A2214" t="str">
            <v>609E24500</v>
          </cell>
          <cell r="C2214" t="str">
            <v>FT</v>
          </cell>
          <cell r="D2214" t="str">
            <v>CURB, TYPE 4-B</v>
          </cell>
          <cell r="F2214">
            <v>0</v>
          </cell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F2215">
            <v>0</v>
          </cell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F2216">
            <v>0</v>
          </cell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F2217">
            <v>0</v>
          </cell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F2218">
            <v>0</v>
          </cell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F2219">
            <v>0</v>
          </cell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F2220">
            <v>0</v>
          </cell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F2221">
            <v>0</v>
          </cell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F2222">
            <v>0</v>
          </cell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F2223">
            <v>0</v>
          </cell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F2224">
            <v>0</v>
          </cell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F2225">
            <v>0</v>
          </cell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>
            <v>0</v>
          </cell>
          <cell r="G2226" t="str">
            <v>CHECK UNIT OF MEASURE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>
            <v>0</v>
          </cell>
          <cell r="G2227" t="str">
            <v>CHECK UNIT OF MEASURE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>
            <v>0</v>
          </cell>
          <cell r="G2228" t="str">
            <v>CHECK UNIT OF MEASURE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CHECK UNIT OF MEASURE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CHECK UNIT OF MEASURE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>
            <v>0</v>
          </cell>
          <cell r="G2231" t="str">
            <v>CHECK UNIT OF MEASURE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>
            <v>0</v>
          </cell>
          <cell r="G2232" t="str">
            <v>CHECK UNIT OF MEASURE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>
            <v>0</v>
          </cell>
          <cell r="G2234" t="str">
            <v>CHECK UNIT OF MEASURE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>
            <v>0</v>
          </cell>
          <cell r="G2236" t="str">
            <v>CHECK UNIT OF MEASURE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>
            <v>0</v>
          </cell>
          <cell r="G2237" t="str">
            <v>CHECK UNIT OF MEASURE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>
            <v>0</v>
          </cell>
          <cell r="G2238" t="str">
            <v>CHECK UNIT OF MEASURE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>
            <v>0</v>
          </cell>
          <cell r="G2239" t="str">
            <v>CHECK UNIT OF MEASURE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F2240">
            <v>0</v>
          </cell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F2241">
            <v>0</v>
          </cell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F2242">
            <v>0</v>
          </cell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F2243">
            <v>0</v>
          </cell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F2244">
            <v>0</v>
          </cell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F2245">
            <v>0</v>
          </cell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F2246">
            <v>0</v>
          </cell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F2247">
            <v>0</v>
          </cell>
        </row>
        <row r="2248">
          <cell r="A2248" t="str">
            <v>609E96000</v>
          </cell>
          <cell r="C2248" t="str">
            <v>SY</v>
          </cell>
          <cell r="D2248" t="str">
            <v>MEDIAN, MISC.:</v>
          </cell>
          <cell r="F2248">
            <v>1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>
            <v>1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>
            <v>1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>
            <v>1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>
            <v>1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F2253">
            <v>0</v>
          </cell>
        </row>
        <row r="2254">
          <cell r="A2254" t="str">
            <v>610E13001</v>
          </cell>
          <cell r="C2254" t="str">
            <v>SF</v>
          </cell>
          <cell r="D2254" t="str">
            <v>CELLULAR RETAINING WALL (CONCRETE), AS PER PLAN</v>
          </cell>
          <cell r="F2254">
            <v>0</v>
          </cell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F2255">
            <v>0</v>
          </cell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F2256">
            <v>0</v>
          </cell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F2257">
            <v>0</v>
          </cell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F2258">
            <v>0</v>
          </cell>
        </row>
        <row r="2259">
          <cell r="A2259" t="str">
            <v>610E16000</v>
          </cell>
          <cell r="B2259" t="str">
            <v>Y</v>
          </cell>
          <cell r="C2259" t="str">
            <v>LS</v>
          </cell>
          <cell r="D2259" t="str">
            <v>SPECIAL - UNDERCUT AND BACKFILL</v>
          </cell>
          <cell r="F2259">
            <v>0</v>
          </cell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>
            <v>1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>
            <v>1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>
            <v>1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>
            <v>1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>
            <v>1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LS</v>
          </cell>
          <cell r="D2265" t="str">
            <v>SPECIAL - RETAINING WALL</v>
          </cell>
          <cell r="F2265">
            <v>0</v>
          </cell>
          <cell r="G2265" t="str">
            <v>DESIGN BUILD PROJECTS ONLY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>
            <v>0</v>
          </cell>
          <cell r="G2266" t="str">
            <v>SPECIFY MATL WHEN WARRANTED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>
            <v>0</v>
          </cell>
          <cell r="G2268" t="str">
            <v>SPECIFY MATL WHEN WARRANTED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>
            <v>0</v>
          </cell>
          <cell r="G2270" t="str">
            <v>SPECIFY MATL WHEN WARRANTED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>
            <v>0</v>
          </cell>
          <cell r="G2271" t="str">
            <v>SPECIFY MATL WHEN WARRANTED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>
            <v>0</v>
          </cell>
          <cell r="G2272" t="str">
            <v>SPECIFY MATL WHEN WARRANTED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>
            <v>0</v>
          </cell>
          <cell r="G2273" t="str">
            <v>SPECIFY MATL WHEN WARRANTED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>
            <v>0</v>
          </cell>
          <cell r="G2274" t="str">
            <v>SPECIFY MATL WHEN WARRANTED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>
            <v>0</v>
          </cell>
          <cell r="G2275" t="str">
            <v>SPECIFY MATL WHEN WARRANTED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F2276">
            <v>0</v>
          </cell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F2277">
            <v>0</v>
          </cell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F2278">
            <v>0</v>
          </cell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F2279">
            <v>0</v>
          </cell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>
            <v>0</v>
          </cell>
          <cell r="G2280" t="str">
            <v>SPECIFY MATL WHEN WARRANTED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>
            <v>0</v>
          </cell>
          <cell r="G2281" t="str">
            <v>SPECIFY MATL WHEN WARRANTED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>
            <v>0</v>
          </cell>
          <cell r="G2282" t="str">
            <v>SPECIFY MATL WHEN WARRANTED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>
            <v>0</v>
          </cell>
          <cell r="G2283" t="str">
            <v>SPECIFY MATL WHEN WARRANTED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>
            <v>0</v>
          </cell>
          <cell r="G2284" t="str">
            <v>SPECIFY MATL WHEN WARRANTED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>
            <v>1</v>
          </cell>
          <cell r="G2496" t="str">
            <v>SPECIFY MATL AND DIAMETER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F2497">
            <v>0</v>
          </cell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F2498">
            <v>0</v>
          </cell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F2499">
            <v>0</v>
          </cell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F2500">
            <v>0</v>
          </cell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F2501">
            <v>0</v>
          </cell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F2502">
            <v>0</v>
          </cell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F2503">
            <v>0</v>
          </cell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F2504">
            <v>0</v>
          </cell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F2505">
            <v>0</v>
          </cell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F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F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F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F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F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F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F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F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F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F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F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F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F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F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F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F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F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F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F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F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F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F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F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F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F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F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F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F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F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F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F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F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F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F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F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F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F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F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F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F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F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F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F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F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F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F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F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F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F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F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F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F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F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F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F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F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F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F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F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F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F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F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F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F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F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F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F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F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F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F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F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F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F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F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F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F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F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F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F2584">
            <v>0</v>
          </cell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F2585">
            <v>0</v>
          </cell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F2586">
            <v>0</v>
          </cell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F2587">
            <v>0</v>
          </cell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F2588">
            <v>0</v>
          </cell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F2589">
            <v>0</v>
          </cell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F2590">
            <v>0</v>
          </cell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F2591">
            <v>0</v>
          </cell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F2592">
            <v>0</v>
          </cell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F2593">
            <v>0</v>
          </cell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F2594">
            <v>0</v>
          </cell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F2595">
            <v>0</v>
          </cell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F2596">
            <v>0</v>
          </cell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F2597">
            <v>0</v>
          </cell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F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F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F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F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F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F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F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F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F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F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F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F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F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F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F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F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F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F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F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>
            <v>1</v>
          </cell>
          <cell r="G2617" t="str">
            <v>SPECIFY CONDUIT DIAMETER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>
            <v>1</v>
          </cell>
          <cell r="G2618" t="str">
            <v>SPECIFY CONDUIT DIAMETER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>
            <v>1</v>
          </cell>
          <cell r="G2619" t="str">
            <v>SPECIFY CONDUIT DIAMETER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>
            <v>1</v>
          </cell>
          <cell r="G2620" t="str">
            <v>SPECIFY CONDUIT DIAMETER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>
            <v>1</v>
          </cell>
          <cell r="G2621" t="str">
            <v>SPECIFY SIZE (SPAN X RISE)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>
            <v>1</v>
          </cell>
          <cell r="G2622" t="str">
            <v>SPECIFY SIZE (SPAN X RISE)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>
            <v>1</v>
          </cell>
          <cell r="G2623" t="str">
            <v>SPECIFY SIZE (SPAN X RISE)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>
            <v>1</v>
          </cell>
          <cell r="G2624" t="str">
            <v>SPECIFY SIZE (SPAN X RISE)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>
            <v>1</v>
          </cell>
          <cell r="G2625" t="str">
            <v>SPECIFY SIZE (SPAN X RISE)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>
            <v>1</v>
          </cell>
          <cell r="G2626" t="str">
            <v>SPECIFY SIZE (SPAN X RISE)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>
            <v>1</v>
          </cell>
          <cell r="G2627" t="str">
            <v>SPECIFY MIN/MAX COV; SPANXRISE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>
            <v>1</v>
          </cell>
          <cell r="G2628" t="str">
            <v>SPECIFY MIN/MAX COV; SPANXRISE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>
            <v>1</v>
          </cell>
          <cell r="G2629" t="str">
            <v>SPECIFY MIN/MAX COV; SPANXRISE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>
            <v>1</v>
          </cell>
          <cell r="G2630" t="str">
            <v>SPECIFY MIN/MAX COV; SPANXRISE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F2631">
            <v>1</v>
          </cell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F2632">
            <v>0</v>
          </cell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F2633">
            <v>0</v>
          </cell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F2634">
            <v>0</v>
          </cell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F2635">
            <v>0</v>
          </cell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F2636">
            <v>0</v>
          </cell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F2637">
            <v>0</v>
          </cell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F2638">
            <v>0</v>
          </cell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F2639">
            <v>0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F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F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F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F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F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F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F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F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F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F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F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F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F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F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F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F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F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F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F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F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F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F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F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F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F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F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F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F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F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F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F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F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F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F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F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F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F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F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F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F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F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F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F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F2683">
            <v>0</v>
          </cell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F2684">
            <v>0</v>
          </cell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F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F2686">
            <v>0</v>
          </cell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F2687">
            <v>0</v>
          </cell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F2688">
            <v>0</v>
          </cell>
        </row>
        <row r="2689">
          <cell r="A2689" t="str">
            <v>611E95546</v>
          </cell>
          <cell r="C2689" t="str">
            <v>FT</v>
          </cell>
          <cell r="D2689" t="str">
            <v>11' X 7' CONDUIT, TYPE A, 706.05</v>
          </cell>
          <cell r="F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F2690">
            <v>0</v>
          </cell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F2691">
            <v>0</v>
          </cell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F2692">
            <v>0</v>
          </cell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F2693">
            <v>0</v>
          </cell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F2694">
            <v>0</v>
          </cell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F2695">
            <v>0</v>
          </cell>
        </row>
        <row r="2696">
          <cell r="A2696" t="str">
            <v>611E95553</v>
          </cell>
          <cell r="C2696" t="str">
            <v>FT</v>
          </cell>
          <cell r="D2696" t="str">
            <v>11' X 10' CONDUIT, TYPE A, 706.05, AS PER PLAN</v>
          </cell>
          <cell r="F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F2697">
            <v>0</v>
          </cell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F2698">
            <v>0</v>
          </cell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F2699">
            <v>0</v>
          </cell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F2700">
            <v>0</v>
          </cell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F2701">
            <v>0</v>
          </cell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F2702">
            <v>0</v>
          </cell>
        </row>
        <row r="2703">
          <cell r="A2703" t="str">
            <v>611E95800</v>
          </cell>
          <cell r="C2703" t="str">
            <v>FT</v>
          </cell>
          <cell r="D2703" t="str">
            <v>12' X 6' CONDUIT, TYPE A, 706.05</v>
          </cell>
          <cell r="F2703">
            <v>0</v>
          </cell>
        </row>
        <row r="2704">
          <cell r="A2704" t="str">
            <v>611E95801</v>
          </cell>
          <cell r="C2704" t="str">
            <v>FT</v>
          </cell>
          <cell r="D2704" t="str">
            <v>12' X 6' CONDUIT, TYPE A, 706.05, AS PER PLAN</v>
          </cell>
          <cell r="F2704">
            <v>0</v>
          </cell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F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F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F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F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F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F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F2711">
            <v>0</v>
          </cell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F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F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F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F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F2716">
            <v>0</v>
          </cell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F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F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F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F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F2721">
            <v>0</v>
          </cell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F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F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F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F2725">
            <v>0</v>
          </cell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F2726">
            <v>0</v>
          </cell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F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F2728">
            <v>0</v>
          </cell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F2729">
            <v>0</v>
          </cell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F2730">
            <v>0</v>
          </cell>
        </row>
        <row r="2731">
          <cell r="A2731" t="str">
            <v>611E96390</v>
          </cell>
          <cell r="C2731" t="str">
            <v>FT</v>
          </cell>
          <cell r="D2731" t="str">
            <v>16' X 4' CONDUIT, TYPE A, 706.05</v>
          </cell>
          <cell r="F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F2732">
            <v>0</v>
          </cell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F2733">
            <v>0</v>
          </cell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F2734">
            <v>0</v>
          </cell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F2735">
            <v>0</v>
          </cell>
        </row>
        <row r="2736">
          <cell r="A2736" t="str">
            <v>611E96441</v>
          </cell>
          <cell r="C2736" t="str">
            <v>FT</v>
          </cell>
          <cell r="D2736" t="str">
            <v>16' X 6' CONDUIT, TYPE A, 706.05, AS PER PLAN</v>
          </cell>
          <cell r="F2736">
            <v>0</v>
          </cell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F2737">
            <v>0</v>
          </cell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F2738">
            <v>0</v>
          </cell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F2739">
            <v>0</v>
          </cell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F2740">
            <v>0</v>
          </cell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F2741">
            <v>0</v>
          </cell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F2742">
            <v>0</v>
          </cell>
        </row>
        <row r="2743">
          <cell r="A2743" t="str">
            <v>611E96456</v>
          </cell>
          <cell r="C2743" t="str">
            <v>FT</v>
          </cell>
          <cell r="D2743" t="str">
            <v>16' X 10' CONDUIT, TYPE A, 706.05</v>
          </cell>
          <cell r="F2743">
            <v>0</v>
          </cell>
        </row>
        <row r="2744">
          <cell r="A2744" t="str">
            <v>611E96457</v>
          </cell>
          <cell r="C2744" t="str">
            <v>FT</v>
          </cell>
          <cell r="D2744" t="str">
            <v>16' X 10' CONDUIT, TYPE A, 706.05, AS PER PLAN</v>
          </cell>
          <cell r="F2744">
            <v>0</v>
          </cell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F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F2746">
            <v>0</v>
          </cell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F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F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F2749">
            <v>0</v>
          </cell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F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F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F2752">
            <v>0</v>
          </cell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F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F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F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F2756">
            <v>0</v>
          </cell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F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F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F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F2760">
            <v>0</v>
          </cell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F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F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F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F2764">
            <v>0</v>
          </cell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F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F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F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F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F2769">
            <v>0</v>
          </cell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F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F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F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>
            <v>1</v>
          </cell>
          <cell r="G2773" t="str">
            <v>SPECIFY TYPE AND SIZE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>
            <v>1</v>
          </cell>
          <cell r="G2774" t="str">
            <v>SPECIFY TYPE AND SIZE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>
            <v>1</v>
          </cell>
          <cell r="G2775" t="str">
            <v>SPECIFY TYPE AND SIZE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>
            <v>1</v>
          </cell>
          <cell r="G2776" t="str">
            <v>SPECIFY TYPE AND SIZE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>
            <v>1</v>
          </cell>
          <cell r="G2777" t="str">
            <v>SPECIFY TYPE AND SIZE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>
            <v>1</v>
          </cell>
          <cell r="G2778" t="str">
            <v>SPECIFY TYPE AND SIZE</v>
          </cell>
        </row>
        <row r="2779">
          <cell r="A2779" t="str">
            <v>611E96650</v>
          </cell>
          <cell r="B2779" t="str">
            <v>Y</v>
          </cell>
          <cell r="C2779" t="str">
            <v>CY</v>
          </cell>
          <cell r="D2779" t="str">
            <v>SPECIAL - GROUTING VOIDS AROUND CORRUGATED METAL PIPES</v>
          </cell>
          <cell r="F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>
            <v>1</v>
          </cell>
          <cell r="G2780" t="str">
            <v>SPECIFY SIZE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>
            <v>1</v>
          </cell>
          <cell r="G2781" t="str">
            <v>SPECIFY SIZE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>
            <v>1</v>
          </cell>
          <cell r="G2782" t="str">
            <v>SPECIFY SIZE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>
            <v>1</v>
          </cell>
          <cell r="G2783" t="str">
            <v>SPECIFY SIZE</v>
          </cell>
        </row>
        <row r="2784">
          <cell r="A2784" t="str">
            <v>611E97100</v>
          </cell>
          <cell r="B2784" t="str">
            <v>Y</v>
          </cell>
          <cell r="C2784" t="str">
            <v>LS</v>
          </cell>
          <cell r="D2784" t="str">
            <v>SPECIAL - DEFELCTION TESTING</v>
          </cell>
          <cell r="F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>
            <v>1</v>
          </cell>
          <cell r="G2785">
            <v>1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>
            <v>1</v>
          </cell>
          <cell r="G2786">
            <v>1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>
            <v>1</v>
          </cell>
          <cell r="G2787">
            <v>1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>
            <v>1</v>
          </cell>
          <cell r="G2788">
            <v>1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>
            <v>1</v>
          </cell>
          <cell r="G2789">
            <v>1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>
            <v>1</v>
          </cell>
          <cell r="G2790">
            <v>1</v>
          </cell>
        </row>
        <row r="2791">
          <cell r="A2791" t="str">
            <v>611E97800</v>
          </cell>
          <cell r="B2791" t="str">
            <v>Y</v>
          </cell>
          <cell r="C2791" t="str">
            <v>LS</v>
          </cell>
          <cell r="D2791" t="str">
            <v>SPECIAL - DRAINAGE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611E97910</v>
          </cell>
          <cell r="B2792" t="str">
            <v>Y</v>
          </cell>
          <cell r="C2792" t="str">
            <v>LS</v>
          </cell>
          <cell r="D2792" t="str">
            <v>SPECIAL - SANITARY SEWER</v>
          </cell>
          <cell r="F2792">
            <v>0</v>
          </cell>
          <cell r="G2792" t="str">
            <v>DESIGN BUILD PROJECTS ONLY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F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F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F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F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F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F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F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F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F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F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F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F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F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F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F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F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F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F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F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F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F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F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F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F2816">
            <v>0</v>
          </cell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F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F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F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F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F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F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F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F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F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F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F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F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F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F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F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F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F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F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F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F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F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F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F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F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F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F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F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F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F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F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F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F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F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F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F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F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F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F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F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F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F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F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F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F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F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F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>
            <v>1</v>
          </cell>
          <cell r="G2864">
            <v>1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F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F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F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F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F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F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F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F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F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F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F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F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F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F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F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F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F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F2882">
            <v>0</v>
          </cell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F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F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F2885">
            <v>0</v>
          </cell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F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F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F2888">
            <v>0</v>
          </cell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F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F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F2891">
            <v>0</v>
          </cell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F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F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F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F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F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F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F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F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F2900">
            <v>0</v>
          </cell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F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F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F2903">
            <v>0</v>
          </cell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F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F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F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F2907">
            <v>0</v>
          </cell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F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F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F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F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F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F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F2914">
            <v>0</v>
          </cell>
        </row>
        <row r="2915">
          <cell r="A2915" t="str">
            <v>611E99054</v>
          </cell>
          <cell r="C2915" t="str">
            <v>EACH</v>
          </cell>
          <cell r="D2915" t="str">
            <v>BARRIER MEDIAN INLET, SINGLE SLOPE, TYPE 915B</v>
          </cell>
          <cell r="F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F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F2917">
            <v>0</v>
          </cell>
        </row>
        <row r="2918">
          <cell r="A2918" t="str">
            <v>611E99061</v>
          </cell>
          <cell r="C2918" t="str">
            <v>EACH</v>
          </cell>
          <cell r="D2918" t="str">
            <v>BARRIER MEDIAN INLET, SINGLE SLOPE, TYPE 915B1, AS PER PLAN</v>
          </cell>
          <cell r="F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F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F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F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F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F2923">
            <v>0</v>
          </cell>
        </row>
        <row r="2924">
          <cell r="A2924" t="str">
            <v>611E99075</v>
          </cell>
          <cell r="C2924" t="str">
            <v>EACH</v>
          </cell>
          <cell r="D2924" t="str">
            <v>BARRIER INLET, SINGLE SLOPE, TYPE D, AS PER PLAN</v>
          </cell>
          <cell r="F2924">
            <v>0</v>
          </cell>
        </row>
        <row r="2925">
          <cell r="A2925" t="str">
            <v>611E99084</v>
          </cell>
          <cell r="C2925" t="str">
            <v>EACH</v>
          </cell>
          <cell r="D2925" t="str">
            <v>INLET, NO. 3 FOR SINGLE SLOPE BARRIER, TYPE A</v>
          </cell>
          <cell r="F2925">
            <v>0</v>
          </cell>
        </row>
        <row r="2926">
          <cell r="A2926" t="str">
            <v>611E99090</v>
          </cell>
          <cell r="C2926" t="str">
            <v>EACH</v>
          </cell>
          <cell r="D2926" t="str">
            <v>INLET, NO. 3 FOR SINGLE SLOPE BARRIER, TYPE A1</v>
          </cell>
          <cell r="F2926">
            <v>0</v>
          </cell>
        </row>
        <row r="2927">
          <cell r="A2927" t="str">
            <v>611E99094</v>
          </cell>
          <cell r="C2927" t="str">
            <v>EACH</v>
          </cell>
          <cell r="D2927" t="str">
            <v>INLET, NO. 3 FOR SINGLE SLOPE BARRIER, TYPE B</v>
          </cell>
          <cell r="F2927">
            <v>0</v>
          </cell>
        </row>
        <row r="2928">
          <cell r="A2928" t="str">
            <v>611E99095</v>
          </cell>
          <cell r="C2928" t="str">
            <v>EACH</v>
          </cell>
          <cell r="D2928" t="str">
            <v>INLET, NO. 3 FOR SINGLE SLOPE BARRIER, TYPE B, AS PER PLAN</v>
          </cell>
          <cell r="F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F2929">
            <v>0</v>
          </cell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F2930">
            <v>0</v>
          </cell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F2931">
            <v>0</v>
          </cell>
        </row>
        <row r="2932">
          <cell r="A2932" t="str">
            <v>611E99105</v>
          </cell>
          <cell r="C2932" t="str">
            <v>EACH</v>
          </cell>
          <cell r="D2932" t="str">
            <v>INLET, NO. 3 FOR SINGLE SLOPE BARRIER, TYPE C, AS PER PLAN</v>
          </cell>
          <cell r="F2932">
            <v>0</v>
          </cell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F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F2934">
            <v>0</v>
          </cell>
        </row>
        <row r="2935">
          <cell r="A2935" t="str">
            <v>611E99114</v>
          </cell>
          <cell r="C2935" t="str">
            <v>EACH</v>
          </cell>
          <cell r="D2935" t="str">
            <v>INLET, NO. 3 FOR SINGLE SLOPE BARRIER, TYPE D</v>
          </cell>
          <cell r="F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F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F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F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F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F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F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F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F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F2944">
            <v>0</v>
          </cell>
        </row>
        <row r="2945">
          <cell r="A2945" t="str">
            <v>611E99154</v>
          </cell>
          <cell r="C2945" t="str">
            <v>EACH</v>
          </cell>
          <cell r="D2945" t="str">
            <v>INLET RECONSTRUCTED TO GRADE</v>
          </cell>
          <cell r="F2945">
            <v>0</v>
          </cell>
        </row>
        <row r="2946">
          <cell r="A2946" t="str">
            <v>611E99155</v>
          </cell>
          <cell r="C2946" t="str">
            <v>EACH</v>
          </cell>
          <cell r="D2946" t="str">
            <v>INLET RECONSTRUCTED TO GRADE, AS PER PLAN</v>
          </cell>
          <cell r="F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F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F2948">
            <v>0</v>
          </cell>
        </row>
        <row r="2949">
          <cell r="A2949" t="str">
            <v>611E99170</v>
          </cell>
          <cell r="C2949" t="str">
            <v>EACH</v>
          </cell>
          <cell r="D2949" t="str">
            <v>BARRIER MEDIAN INLET, SINGLE SLOPE, TYPE 915A-2</v>
          </cell>
          <cell r="F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F2950">
            <v>0</v>
          </cell>
        </row>
        <row r="2951">
          <cell r="A2951" t="str">
            <v>611E99180</v>
          </cell>
          <cell r="C2951" t="str">
            <v>EACH</v>
          </cell>
          <cell r="D2951" t="str">
            <v>BARRIER MEDIAN INLET, TYPE 915B</v>
          </cell>
          <cell r="F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F2952">
            <v>0</v>
          </cell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F2953">
            <v>0</v>
          </cell>
        </row>
        <row r="2954">
          <cell r="A2954" t="str">
            <v>611E99194</v>
          </cell>
          <cell r="C2954" t="str">
            <v>EACH</v>
          </cell>
          <cell r="D2954" t="str">
            <v>BARRIER MEDIAN INLET, TYPE 915C</v>
          </cell>
          <cell r="F2954">
            <v>0</v>
          </cell>
        </row>
        <row r="2955">
          <cell r="A2955" t="str">
            <v>611E99500</v>
          </cell>
          <cell r="C2955" t="str">
            <v>EACH</v>
          </cell>
          <cell r="D2955" t="str">
            <v>INLET, MISC.:</v>
          </cell>
          <cell r="F2955">
            <v>1</v>
          </cell>
          <cell r="G2955">
            <v>1</v>
          </cell>
        </row>
        <row r="2956">
          <cell r="A2956" t="str">
            <v>611E99550</v>
          </cell>
          <cell r="C2956" t="str">
            <v>EACH</v>
          </cell>
          <cell r="D2956" t="str">
            <v>MANHOLE, NO. 1</v>
          </cell>
          <cell r="F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F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F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F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F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F2961">
            <v>0</v>
          </cell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F2962">
            <v>0</v>
          </cell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F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F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F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F2966">
            <v>0</v>
          </cell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F2967">
            <v>0</v>
          </cell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F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F2969">
            <v>0</v>
          </cell>
        </row>
        <row r="2970">
          <cell r="A2970" t="str">
            <v>611E99620</v>
          </cell>
          <cell r="C2970" t="str">
            <v>EACH</v>
          </cell>
          <cell r="D2970" t="str">
            <v>MANHOLE, NO. 5</v>
          </cell>
          <cell r="F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F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F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F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F2974">
            <v>0</v>
          </cell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F2975">
            <v>0</v>
          </cell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F2976">
            <v>0</v>
          </cell>
        </row>
        <row r="2977">
          <cell r="A2977" t="str">
            <v>611E99651</v>
          </cell>
          <cell r="C2977" t="str">
            <v>EACH</v>
          </cell>
          <cell r="D2977" t="str">
            <v>MANHOLE FRAME AND COVER, AS PER PLAN</v>
          </cell>
          <cell r="F2977">
            <v>0</v>
          </cell>
        </row>
        <row r="2978">
          <cell r="A2978" t="str">
            <v>611E99654</v>
          </cell>
          <cell r="C2978" t="str">
            <v>EACH</v>
          </cell>
          <cell r="D2978" t="str">
            <v>MANHOLE ADJUSTED TO GRADE</v>
          </cell>
          <cell r="F2978">
            <v>0</v>
          </cell>
        </row>
        <row r="2979">
          <cell r="A2979" t="str">
            <v>611E99655</v>
          </cell>
          <cell r="C2979" t="str">
            <v>EACH</v>
          </cell>
          <cell r="D2979" t="str">
            <v>MANHOLE ADJUSTED TO GRADE, AS PER PLAN</v>
          </cell>
          <cell r="F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F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F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>
            <v>1</v>
          </cell>
          <cell r="G2982">
            <v>1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SPECIAL - GAS VALVE BOX ADJUSTED TO GRADE</v>
          </cell>
          <cell r="F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F2984">
            <v>0</v>
          </cell>
        </row>
        <row r="2985">
          <cell r="A2985" t="str">
            <v>611E99711</v>
          </cell>
          <cell r="C2985" t="str">
            <v>EACH</v>
          </cell>
          <cell r="D2985" t="str">
            <v>PRECAST REINFORCED CONCRETE OUTLET, AS PER PLAN</v>
          </cell>
          <cell r="F2985">
            <v>0</v>
          </cell>
        </row>
        <row r="2986">
          <cell r="A2986" t="str">
            <v>611E99720</v>
          </cell>
          <cell r="C2986" t="str">
            <v>EACH</v>
          </cell>
          <cell r="D2986" t="str">
            <v>INSPECTION WELL</v>
          </cell>
          <cell r="F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F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F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F2989">
            <v>0</v>
          </cell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F2990">
            <v>0</v>
          </cell>
        </row>
        <row r="2991">
          <cell r="A2991" t="str">
            <v>611E99740</v>
          </cell>
          <cell r="C2991" t="str">
            <v>EACH</v>
          </cell>
          <cell r="D2991" t="str">
            <v>SIPHON CHAMBER</v>
          </cell>
          <cell r="F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F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LB</v>
          </cell>
          <cell r="D2993" t="str">
            <v>SPECIAL - MISCELLANEOUS METAL</v>
          </cell>
          <cell r="F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SPECIAL - TRENCH DRAIN</v>
          </cell>
          <cell r="F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F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F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F2997">
            <v>0</v>
          </cell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F2998">
            <v>0</v>
          </cell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SPECIAL - OBSERVATION WELL</v>
          </cell>
          <cell r="F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>
            <v>1</v>
          </cell>
          <cell r="G3000">
            <v>1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>
            <v>1</v>
          </cell>
          <cell r="G3001">
            <v>1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>
            <v>1</v>
          </cell>
          <cell r="G3002">
            <v>1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SPECIAL - BACKFLOW PREVENTER</v>
          </cell>
          <cell r="F3003">
            <v>1</v>
          </cell>
          <cell r="G3003" t="str">
            <v>ADD SUPPLEMENTAL DESCRIPTION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F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F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F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F3007">
            <v>0</v>
          </cell>
        </row>
        <row r="3008">
          <cell r="A3008" t="str">
            <v>613E41300</v>
          </cell>
          <cell r="C3008" t="str">
            <v>CY</v>
          </cell>
          <cell r="D3008" t="str">
            <v>LOW STRENGTH MORTAR BACKFILL (TYPE 2)</v>
          </cell>
          <cell r="F3008">
            <v>0</v>
          </cell>
        </row>
        <row r="3009">
          <cell r="A3009" t="str">
            <v>613E41301</v>
          </cell>
          <cell r="C3009" t="str">
            <v>CY</v>
          </cell>
          <cell r="D3009" t="str">
            <v>LOW STRENGTH MORTAR BACKFILL (TYPE 2), AS PER PLAN</v>
          </cell>
          <cell r="F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F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F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F3012">
            <v>0</v>
          </cell>
        </row>
        <row r="3013">
          <cell r="A3013" t="str">
            <v>614E11000</v>
          </cell>
          <cell r="C3013" t="str">
            <v>LS</v>
          </cell>
          <cell r="D3013" t="str">
            <v>MAINTAINING TRAFFIC</v>
          </cell>
          <cell r="F3013">
            <v>0</v>
          </cell>
        </row>
        <row r="3014">
          <cell r="A3014" t="str">
            <v>614E11001</v>
          </cell>
          <cell r="C3014" t="str">
            <v>LS</v>
          </cell>
          <cell r="D3014" t="str">
            <v>MAINTAINING TRAFFIC, AS PER PLAN</v>
          </cell>
          <cell r="F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F3015">
            <v>0</v>
          </cell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F3016">
            <v>0</v>
          </cell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F3017">
            <v>0</v>
          </cell>
        </row>
        <row r="3018">
          <cell r="A3018" t="str">
            <v>614E11300</v>
          </cell>
          <cell r="B3018" t="str">
            <v>Y</v>
          </cell>
          <cell r="C3018" t="str">
            <v>EACH</v>
          </cell>
          <cell r="D3018" t="str">
            <v>SPECIAL - WORK ZONE TRAFFIC SIGNAL</v>
          </cell>
          <cell r="F3018">
            <v>0</v>
          </cell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F3019">
            <v>0</v>
          </cell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F3020">
            <v>0</v>
          </cell>
        </row>
        <row r="3021">
          <cell r="A3021" t="str">
            <v>614E12100</v>
          </cell>
          <cell r="B3021" t="str">
            <v>Y</v>
          </cell>
          <cell r="C3021" t="str">
            <v>FT</v>
          </cell>
          <cell r="D3021" t="str">
            <v>SPECIAL - ASPHALT CURB DIVIDER WITH DELINEATION</v>
          </cell>
          <cell r="F3021">
            <v>0</v>
          </cell>
        </row>
        <row r="3022">
          <cell r="A3022" t="str">
            <v>614E12200</v>
          </cell>
          <cell r="B3022" t="str">
            <v>Y</v>
          </cell>
          <cell r="C3022" t="str">
            <v>FT</v>
          </cell>
          <cell r="D3022" t="str">
            <v>SPECIAL - WORK ZONE GUARDRAIL</v>
          </cell>
          <cell r="F3022">
            <v>0</v>
          </cell>
        </row>
        <row r="3023">
          <cell r="A3023" t="str">
            <v>614E12300</v>
          </cell>
          <cell r="B3023" t="str">
            <v>Y</v>
          </cell>
          <cell r="C3023" t="str">
            <v>FT</v>
          </cell>
          <cell r="D3023" t="str">
            <v>SPECIAL - WORK ZONE GUARDRAIL ON BRIDGE</v>
          </cell>
          <cell r="F3023">
            <v>0</v>
          </cell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F3024">
            <v>0</v>
          </cell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>
            <v>0</v>
          </cell>
          <cell r="G3025" t="str">
            <v>TEMPORARY ONLY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F3026">
            <v>0</v>
          </cell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F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F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F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F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F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F3032">
            <v>0</v>
          </cell>
        </row>
        <row r="3033">
          <cell r="A3033" t="str">
            <v>614E12395</v>
          </cell>
          <cell r="C3033" t="str">
            <v>EACH</v>
          </cell>
          <cell r="D3033" t="str">
            <v>WORK ZONE IMPACT ATTENUATOR, OVER 24” AND LESS THAN 36” WIDE HAZARDS, (BIDIRECTIONAL), AS PER PLAN</v>
          </cell>
          <cell r="F3033">
            <v>0</v>
          </cell>
        </row>
        <row r="3034">
          <cell r="A3034" t="str">
            <v>614E12400</v>
          </cell>
          <cell r="C3034" t="str">
            <v>EACH</v>
          </cell>
          <cell r="D3034" t="str">
            <v>WORK ZONE IMPACT ATTENUATOR, MISC.:</v>
          </cell>
          <cell r="F3034">
            <v>1</v>
          </cell>
          <cell r="G3034">
            <v>1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F3035">
            <v>0</v>
          </cell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F3036">
            <v>0</v>
          </cell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F3037">
            <v>0</v>
          </cell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F3038">
            <v>0</v>
          </cell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F3039">
            <v>0</v>
          </cell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F3040">
            <v>0</v>
          </cell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>
            <v>0</v>
          </cell>
          <cell r="G3041" t="str">
            <v>CHECK UNIT OF MEASURE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>
            <v>0</v>
          </cell>
          <cell r="G3042" t="str">
            <v>CHECK UNIT OF MEASURE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F3043">
            <v>0</v>
          </cell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F3044">
            <v>0</v>
          </cell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F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F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F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F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F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F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F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EACH</v>
          </cell>
          <cell r="D3052" t="str">
            <v>SPECIAL - TYPE B FLASHING WARNING LIGHT</v>
          </cell>
          <cell r="F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EACH</v>
          </cell>
          <cell r="D3053" t="str">
            <v>SPECIAL - REBOUNDABLE TUBULAR PYLON</v>
          </cell>
          <cell r="F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F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F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F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EACH</v>
          </cell>
          <cell r="D3058" t="str">
            <v>SPECIAL - FLASHING ARROW PANEL</v>
          </cell>
          <cell r="F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F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F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F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F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>
            <v>1</v>
          </cell>
          <cell r="G3063" t="str">
            <v>SPECIFY 1WAY OR BIDIRECTIONAL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>
            <v>1</v>
          </cell>
          <cell r="G3064" t="str">
            <v>SPECIFY 1WAY OR BIDIRECTIONAL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>
            <v>1</v>
          </cell>
          <cell r="G3065" t="str">
            <v>SPECIFY 1WAY OR BIDIRECTIONAL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>
            <v>1</v>
          </cell>
          <cell r="G3066" t="str">
            <v>SPECIFY 1WAY OR BIDIRECTIONAL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>
            <v>1</v>
          </cell>
          <cell r="G3067" t="str">
            <v>SPECIFY 1WAY OR BIDIRECTIONAL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F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F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F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F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F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F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F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F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F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DLR</v>
          </cell>
          <cell r="D3077" t="str">
            <v>SPECIAL - CALENDAR DAYS OF CONTRACT TIME FOR OPENING TO TRAFFIC (UNIT PRICE FIELD SHOULD REFLECT NUMBER OF DAYS BID)</v>
          </cell>
          <cell r="F3077">
            <v>0</v>
          </cell>
          <cell r="G3077" t="str">
            <v>ODOT INTERNAL USE ONLY</v>
          </cell>
        </row>
        <row r="3078">
          <cell r="A3078" t="str">
            <v>614E16000</v>
          </cell>
          <cell r="B3078" t="str">
            <v>Y</v>
          </cell>
          <cell r="C3078" t="str">
            <v>EACH</v>
          </cell>
          <cell r="D3078" t="str">
            <v>SPECIAL - TRAFFIC SAFETY COORDINATOR</v>
          </cell>
          <cell r="F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>
            <v>1</v>
          </cell>
          <cell r="G3079">
            <v>1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>
            <v>1</v>
          </cell>
          <cell r="G3080">
            <v>1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>
            <v>1</v>
          </cell>
          <cell r="G3081">
            <v>1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>
            <v>1</v>
          </cell>
          <cell r="G3082">
            <v>1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>
            <v>1</v>
          </cell>
          <cell r="G3083">
            <v>1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>
            <v>1</v>
          </cell>
          <cell r="G3084">
            <v>1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>
            <v>1</v>
          </cell>
          <cell r="G3085">
            <v>1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>
            <v>1</v>
          </cell>
          <cell r="G3086">
            <v>1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>
            <v>0</v>
          </cell>
          <cell r="G3087" t="str">
            <v>CHECK UNIT OF MEASURE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>
            <v>0</v>
          </cell>
          <cell r="G3088" t="str">
            <v>CHECK UNIT OF MEASURE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F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F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F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F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F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F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F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F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F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F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F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F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F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F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F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F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F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F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F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F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F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F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F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F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F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F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F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F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F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F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F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F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F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F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F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F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F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F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F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F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F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F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F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F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F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F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F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F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F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F3144">
            <v>0</v>
          </cell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F3145">
            <v>0</v>
          </cell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F3146">
            <v>0</v>
          </cell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F3147">
            <v>0</v>
          </cell>
        </row>
        <row r="3148">
          <cell r="A3148" t="str">
            <v>614E22110</v>
          </cell>
          <cell r="C3148" t="str">
            <v>MILE</v>
          </cell>
          <cell r="D3148" t="str">
            <v>WORK ZONE EDGE LINE, CLASS I, 6", 642 PAINT</v>
          </cell>
          <cell r="F3148">
            <v>0</v>
          </cell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F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</row>
        <row r="3151">
          <cell r="A3151" t="str">
            <v>614E22201</v>
          </cell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F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F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F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F3155">
            <v>0</v>
          </cell>
        </row>
        <row r="3156">
          <cell r="A3156" t="str">
            <v>614E22327</v>
          </cell>
          <cell r="C3156" t="str">
            <v>MILE</v>
          </cell>
          <cell r="D3156" t="str">
            <v>WORK ZONE EDGE LINE, CLASS I, 6", 873, AS PER PLAN</v>
          </cell>
          <cell r="F3156">
            <v>0</v>
          </cell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F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F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F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F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F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F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F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F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F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F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F3167">
            <v>0</v>
          </cell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F3168">
            <v>0</v>
          </cell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F3169">
            <v>0</v>
          </cell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F3170">
            <v>0</v>
          </cell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F3171">
            <v>0</v>
          </cell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F3172">
            <v>0</v>
          </cell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F3173">
            <v>0</v>
          </cell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F3174">
            <v>0</v>
          </cell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F3175">
            <v>0</v>
          </cell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F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F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F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F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F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F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F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F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F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F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F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F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F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F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F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F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F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F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F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F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F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F3197">
            <v>0</v>
          </cell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F3198">
            <v>0</v>
          </cell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F3199">
            <v>0</v>
          </cell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F3200">
            <v>0</v>
          </cell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F3201">
            <v>0</v>
          </cell>
        </row>
        <row r="3202">
          <cell r="A3202" t="str">
            <v>614E24404</v>
          </cell>
          <cell r="C3202" t="str">
            <v>FT</v>
          </cell>
          <cell r="D3202" t="str">
            <v>WORK ZONE DOTTED LINE, CLASS I, 8", 740.06, TYPE I</v>
          </cell>
          <cell r="F3202">
            <v>0</v>
          </cell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F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F3204">
            <v>0</v>
          </cell>
        </row>
        <row r="3205">
          <cell r="A3205" t="str">
            <v>614E24602</v>
          </cell>
          <cell r="C3205" t="str">
            <v>FT</v>
          </cell>
          <cell r="D3205" t="str">
            <v>WORK ZONE DOTTED LINE, CLASS I, 6", 740.06, TYPE II</v>
          </cell>
          <cell r="F3205">
            <v>0</v>
          </cell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F3206">
            <v>0</v>
          </cell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F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F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F3209">
            <v>0</v>
          </cell>
        </row>
        <row r="3210">
          <cell r="A3210" t="str">
            <v>614E24614</v>
          </cell>
          <cell r="C3210" t="str">
            <v>FT</v>
          </cell>
          <cell r="D3210" t="str">
            <v>WORK ZONE DOTTED LINE, CLASS III, 8", 642 PAINT</v>
          </cell>
          <cell r="F3210">
            <v>0</v>
          </cell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F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F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F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F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F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F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F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F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F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F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F3221">
            <v>0</v>
          </cell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F3222">
            <v>0</v>
          </cell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F3223">
            <v>0</v>
          </cell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F3224">
            <v>0</v>
          </cell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F3225">
            <v>0</v>
          </cell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F3226">
            <v>0</v>
          </cell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F3227">
            <v>0</v>
          </cell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F3228">
            <v>0</v>
          </cell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F3229">
            <v>0</v>
          </cell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F3230">
            <v>0</v>
          </cell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F3231">
            <v>0</v>
          </cell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F3232">
            <v>0</v>
          </cell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F3233">
            <v>0</v>
          </cell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F3234">
            <v>0</v>
          </cell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F3235">
            <v>0</v>
          </cell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F3236">
            <v>0</v>
          </cell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F3237">
            <v>0</v>
          </cell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F3238">
            <v>0</v>
          </cell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F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F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F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F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F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F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F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F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F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F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F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F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F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F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F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F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F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F3256">
            <v>0</v>
          </cell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F3257">
            <v>0</v>
          </cell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F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F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F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F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F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F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F3264">
            <v>0</v>
          </cell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F3265">
            <v>0</v>
          </cell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F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F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F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F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F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F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F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F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F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F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F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F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>
            <v>1</v>
          </cell>
          <cell r="G3278">
            <v>1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>
            <v>1</v>
          </cell>
          <cell r="G3279">
            <v>1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>
            <v>1</v>
          </cell>
          <cell r="G3280">
            <v>1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>
            <v>1</v>
          </cell>
          <cell r="G3281">
            <v>1</v>
          </cell>
        </row>
        <row r="3282">
          <cell r="A3282" t="str">
            <v>614E99000</v>
          </cell>
          <cell r="B3282" t="str">
            <v>Y</v>
          </cell>
          <cell r="C3282" t="str">
            <v>LS</v>
          </cell>
          <cell r="D3282" t="str">
            <v>SPECIAL - MAINTAINING TRAFFIC</v>
          </cell>
          <cell r="F3282">
            <v>0</v>
          </cell>
          <cell r="G3282" t="str">
            <v>DESIGN BUILD PROJECTS ONLY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F3283">
            <v>0</v>
          </cell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F3284">
            <v>0</v>
          </cell>
        </row>
        <row r="3285">
          <cell r="A3285" t="str">
            <v>615E15000</v>
          </cell>
          <cell r="B3285" t="str">
            <v>Y</v>
          </cell>
          <cell r="C3285" t="str">
            <v>LS</v>
          </cell>
          <cell r="D3285" t="str">
            <v>SPECIAL - TEMPORARY RAILROAD RUN-A-ROUND</v>
          </cell>
          <cell r="F3285">
            <v>0</v>
          </cell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F3286">
            <v>0</v>
          </cell>
        </row>
        <row r="3287">
          <cell r="A3287" t="str">
            <v>615E20001</v>
          </cell>
          <cell r="C3287" t="str">
            <v>SY</v>
          </cell>
          <cell r="D3287" t="str">
            <v>PAVEMENT FOR MAINTAINING TRAFFIC, CLASS A, AS PER PLAN</v>
          </cell>
          <cell r="F3287">
            <v>0</v>
          </cell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F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F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LS</v>
          </cell>
          <cell r="D3290" t="str">
            <v>SPECIAL - TEMPORARY ROADS AND PAVEMENTS</v>
          </cell>
          <cell r="F3290">
            <v>0</v>
          </cell>
          <cell r="G3290" t="str">
            <v>DESIGN BUILD PROJECTS ONLY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F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F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F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F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F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F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F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F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F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F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>
            <v>1</v>
          </cell>
          <cell r="G3301">
            <v>1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>
            <v>1</v>
          </cell>
          <cell r="G3302">
            <v>1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>
            <v>1</v>
          </cell>
          <cell r="G3303">
            <v>1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>
            <v>0</v>
          </cell>
          <cell r="G3304" t="str">
            <v>CHECK UNIT OF MEASURE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>
            <v>0</v>
          </cell>
          <cell r="G3305" t="str">
            <v>CHECK UNIT OF MEASURE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>
            <v>0</v>
          </cell>
          <cell r="G3306" t="str">
            <v>CHECK UNIT OF MEASURE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>
            <v>0</v>
          </cell>
          <cell r="G3307" t="str">
            <v>CHECK UNIT OF MEASURE</v>
          </cell>
        </row>
        <row r="3308">
          <cell r="A3308" t="str">
            <v>618E40601</v>
          </cell>
          <cell r="C3308" t="str">
            <v>MILE</v>
          </cell>
          <cell r="D3308" t="str">
            <v>RUMBLE STRIPS, SHOULDER (ASPHALT CONCRETE),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618E40700</v>
          </cell>
          <cell r="C3309" t="str">
            <v>MILE</v>
          </cell>
          <cell r="D3309" t="str">
            <v>RUMBLE STRIPS, SHOULDER (CONCRETE)</v>
          </cell>
          <cell r="F3309">
            <v>0</v>
          </cell>
          <cell r="G3309" t="str">
            <v>CHECK UNIT OF MEASURE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>
            <v>0</v>
          </cell>
          <cell r="G3310" t="str">
            <v>CHECK UNIT OF MEASURE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>
            <v>0</v>
          </cell>
          <cell r="G3311" t="str">
            <v>CHECK UNIT OF MEASURE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>
            <v>0</v>
          </cell>
          <cell r="G3312" t="str">
            <v>CHECK UNIT OF MEASURE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>
            <v>0</v>
          </cell>
          <cell r="G3313" t="str">
            <v>CHECK UNIT OF MEASURE</v>
          </cell>
        </row>
        <row r="3314">
          <cell r="A3314" t="str">
            <v>618E41000</v>
          </cell>
          <cell r="C3314" t="str">
            <v>MILE</v>
          </cell>
          <cell r="D3314" t="str">
            <v>RUMBLE STRIPES, EDGE LINE (ASPHALT CONCRETE)</v>
          </cell>
          <cell r="F3314">
            <v>0</v>
          </cell>
          <cell r="G3314" t="str">
            <v>CHECK UNIT OF MEASURE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>
            <v>0</v>
          </cell>
          <cell r="G3315" t="str">
            <v>CHECK UNIT OF MEASURE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>
            <v>0</v>
          </cell>
          <cell r="G3316" t="str">
            <v>CHECK UNIT OF MEASURE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>
            <v>0</v>
          </cell>
          <cell r="G3317" t="str">
            <v>CHECK UNIT OF MEASURE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>
            <v>0</v>
          </cell>
          <cell r="G3318" t="str">
            <v>CHECK UNIT OF MEASURE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F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F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F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F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F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F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F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F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F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F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F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F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F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F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F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F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F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>
            <v>1</v>
          </cell>
          <cell r="G3336">
            <v>1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>
            <v>1</v>
          </cell>
          <cell r="G3337">
            <v>1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F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F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F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F3341">
            <v>0</v>
          </cell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F3342">
            <v>0</v>
          </cell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F3343">
            <v>0</v>
          </cell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>
            <v>1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>
            <v>1</v>
          </cell>
          <cell r="G3345">
            <v>1</v>
          </cell>
        </row>
        <row r="3346">
          <cell r="A3346" t="str">
            <v>622E10060</v>
          </cell>
          <cell r="C3346" t="str">
            <v>FT</v>
          </cell>
          <cell r="D3346" t="str">
            <v>CONCRETE BARRIER, SINGLE SLOPE, TYPE B</v>
          </cell>
          <cell r="F3346">
            <v>0</v>
          </cell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F3347">
            <v>0</v>
          </cell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F3348">
            <v>0</v>
          </cell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F3349">
            <v>0</v>
          </cell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F3350">
            <v>0</v>
          </cell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F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F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F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F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F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F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>
            <v>0</v>
          </cell>
          <cell r="G3357" t="str">
            <v>REQUIRES PLAN INSERT SHEET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>
            <v>0</v>
          </cell>
          <cell r="G3358" t="str">
            <v>REQUIRES PLAN INSERT SHEET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F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F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F3361">
            <v>0</v>
          </cell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F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F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F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F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F3366">
            <v>0</v>
          </cell>
        </row>
        <row r="3367">
          <cell r="A3367" t="str">
            <v>622E25000</v>
          </cell>
          <cell r="C3367" t="str">
            <v>EACH</v>
          </cell>
          <cell r="D3367" t="str">
            <v>CONCRETE BARRIER END SECTION, TYPE D</v>
          </cell>
          <cell r="F3367">
            <v>0</v>
          </cell>
        </row>
        <row r="3368">
          <cell r="A3368" t="str">
            <v>622E25001</v>
          </cell>
          <cell r="C3368" t="str">
            <v>EACH</v>
          </cell>
          <cell r="D3368" t="str">
            <v>CONCRETE BARRIER END SECTION, TYPE D, AS PER PLAN</v>
          </cell>
          <cell r="F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F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F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F3372">
            <v>0</v>
          </cell>
        </row>
        <row r="3373">
          <cell r="A3373" t="str">
            <v>622E25008</v>
          </cell>
          <cell r="C3373" t="str">
            <v>EACH</v>
          </cell>
          <cell r="D3373" t="str">
            <v>CONCRETE BARRIER, END ANCHORAGE, REINFORCED, TYPE C</v>
          </cell>
          <cell r="F3373">
            <v>0</v>
          </cell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F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F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F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F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F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F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F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F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F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F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F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F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F3387">
            <v>0</v>
          </cell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F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F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F3390">
            <v>0</v>
          </cell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F3391">
            <v>0</v>
          </cell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>
            <v>1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>
            <v>1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>
            <v>1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>
            <v>1</v>
          </cell>
          <cell r="G3395">
            <v>1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>
            <v>1</v>
          </cell>
          <cell r="G3396">
            <v>1</v>
          </cell>
        </row>
        <row r="3397">
          <cell r="A3397" t="str">
            <v>622E99000</v>
          </cell>
          <cell r="B3397" t="str">
            <v>Y</v>
          </cell>
          <cell r="C3397" t="str">
            <v>LS</v>
          </cell>
          <cell r="D3397" t="str">
            <v>SPECIAL - CONCRETE BARRIER</v>
          </cell>
          <cell r="F3397">
            <v>0</v>
          </cell>
          <cell r="G3397" t="str">
            <v>DESIGN BUILD PROJECTS ONLY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F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F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F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F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F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F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F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F3405">
            <v>0</v>
          </cell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F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F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F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F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F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F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F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F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F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F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F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>
            <v>1</v>
          </cell>
          <cell r="G3417">
            <v>1</v>
          </cell>
        </row>
        <row r="3418">
          <cell r="A3418" t="str">
            <v>623E99000</v>
          </cell>
          <cell r="B3418" t="str">
            <v>Y</v>
          </cell>
          <cell r="C3418" t="str">
            <v>LS</v>
          </cell>
          <cell r="D3418" t="str">
            <v>SPECIAL - CONSTRUCTION LAYOUT STAKES AND SURVEYING</v>
          </cell>
          <cell r="F3418">
            <v>0</v>
          </cell>
          <cell r="G3418" t="str">
            <v>DESIGN BUILD PROJECTS ONLY</v>
          </cell>
        </row>
        <row r="3419">
          <cell r="A3419" t="str">
            <v>623E99100</v>
          </cell>
          <cell r="B3419" t="str">
            <v>Y</v>
          </cell>
          <cell r="C3419" t="str">
            <v>LS</v>
          </cell>
          <cell r="D3419" t="str">
            <v>SPECIAL - CENTERLINE REFERENCE MONUMENTS</v>
          </cell>
          <cell r="F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F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F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F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F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LS</v>
          </cell>
          <cell r="D3424" t="str">
            <v>SPECIAL - MOBILIZATION</v>
          </cell>
          <cell r="F3424">
            <v>0</v>
          </cell>
          <cell r="G3424" t="str">
            <v>DESIGN BUILD PROJECTS ONLY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F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F3426">
            <v>0</v>
          </cell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F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F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F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F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F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F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F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F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F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F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F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>
            <v>1</v>
          </cell>
          <cell r="G3438">
            <v>1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F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F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>
            <v>1</v>
          </cell>
          <cell r="G3441" t="str">
            <v>ADD SUPPLEMENTAL DESCRIPTION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>
            <v>1</v>
          </cell>
          <cell r="G3442" t="str">
            <v>ADD SUPPLEMENTAL DESCRIPTION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>
            <v>1</v>
          </cell>
          <cell r="G3443" t="str">
            <v>ADD SUPPLEMENTAL DESCRIPTION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>
            <v>1</v>
          </cell>
          <cell r="G3444" t="str">
            <v>ADD SUPPLEMENTAL DESCRIPTION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>
            <v>1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F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F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F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F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F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F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F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F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F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F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>
            <v>1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F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F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F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F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F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F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F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F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F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F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F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F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F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F3470">
            <v>0</v>
          </cell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F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F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F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F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F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F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F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F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F3479">
            <v>0</v>
          </cell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F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F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F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F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F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F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F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F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F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F3489">
            <v>0</v>
          </cell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F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F3491">
            <v>0</v>
          </cell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F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F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F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F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F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F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F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F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F3500">
            <v>0</v>
          </cell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F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F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F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F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F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F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F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F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F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F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F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F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F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F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F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F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F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F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>
            <v>1</v>
          </cell>
          <cell r="G3521">
            <v>1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F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F3523">
            <v>0</v>
          </cell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F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F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F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F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F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F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F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F3531">
            <v>0</v>
          </cell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F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F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F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F3535">
            <v>0</v>
          </cell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F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F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F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F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>
            <v>1</v>
          </cell>
          <cell r="G3540">
            <v>1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F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F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F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F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F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F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F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F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F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F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>
            <v>1</v>
          </cell>
          <cell r="G3551">
            <v>1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F3552">
            <v>0</v>
          </cell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F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F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F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F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F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F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F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F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F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F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F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F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F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F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F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F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F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F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F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F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F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>
            <v>1</v>
          </cell>
          <cell r="G3574">
            <v>1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F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F3576">
            <v>0</v>
          </cell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F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F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F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F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F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F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F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F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F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>
            <v>1</v>
          </cell>
          <cell r="G3586">
            <v>1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F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F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F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F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F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F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F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F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F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F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F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F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F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F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F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F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>
            <v>1</v>
          </cell>
          <cell r="G3603">
            <v>1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F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F3605">
            <v>0</v>
          </cell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F3606">
            <v>0</v>
          </cell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F3607">
            <v>0</v>
          </cell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>
            <v>0</v>
          </cell>
          <cell r="G3612" t="str">
            <v>ONLY FOR EXISTING 2C CIRCUITS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F3618">
            <v>0</v>
          </cell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F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F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F3621">
            <v>0</v>
          </cell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F3622">
            <v>0</v>
          </cell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F3623">
            <v>0</v>
          </cell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F3624">
            <v>0</v>
          </cell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F3625">
            <v>0</v>
          </cell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F3626">
            <v>0</v>
          </cell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>
            <v>1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F3628">
            <v>0</v>
          </cell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F3629">
            <v>0</v>
          </cell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F3630">
            <v>0</v>
          </cell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F3631">
            <v>0</v>
          </cell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F3632">
            <v>0</v>
          </cell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F3633">
            <v>0</v>
          </cell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F3634">
            <v>0</v>
          </cell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F3635">
            <v>0</v>
          </cell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F3636">
            <v>0</v>
          </cell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F3637">
            <v>0</v>
          </cell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F3638">
            <v>0</v>
          </cell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F3639">
            <v>0</v>
          </cell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F3640">
            <v>0</v>
          </cell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F3641">
            <v>0</v>
          </cell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F3642">
            <v>0</v>
          </cell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F3643">
            <v>0</v>
          </cell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F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F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F3646">
            <v>0</v>
          </cell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F3647">
            <v>0</v>
          </cell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F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F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F3650">
            <v>0</v>
          </cell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F3651">
            <v>0</v>
          </cell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F3652">
            <v>0</v>
          </cell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F3653">
            <v>0</v>
          </cell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F3654">
            <v>0</v>
          </cell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F3655">
            <v>0</v>
          </cell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F3656">
            <v>0</v>
          </cell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F3657">
            <v>0</v>
          </cell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F3658">
            <v>0</v>
          </cell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F3659">
            <v>0</v>
          </cell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F3660">
            <v>0</v>
          </cell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F3661">
            <v>0</v>
          </cell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F3662">
            <v>0</v>
          </cell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F3663">
            <v>0</v>
          </cell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F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F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F3666">
            <v>0</v>
          </cell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F3667">
            <v>0</v>
          </cell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F3668">
            <v>0</v>
          </cell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F3669">
            <v>0</v>
          </cell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F3670">
            <v>0</v>
          </cell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F3671">
            <v>0</v>
          </cell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F3672">
            <v>0</v>
          </cell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F3673">
            <v>0</v>
          </cell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F3674">
            <v>0</v>
          </cell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F3675">
            <v>0</v>
          </cell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F3676">
            <v>0</v>
          </cell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F3677">
            <v>0</v>
          </cell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F3678">
            <v>0</v>
          </cell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F3679">
            <v>0</v>
          </cell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F3680">
            <v>0</v>
          </cell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F3681">
            <v>0</v>
          </cell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F3682">
            <v>0</v>
          </cell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F3683">
            <v>0</v>
          </cell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F3684">
            <v>0</v>
          </cell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F3685">
            <v>0</v>
          </cell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F3686">
            <v>0</v>
          </cell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F3687">
            <v>0</v>
          </cell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F3688">
            <v>0</v>
          </cell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F3689">
            <v>0</v>
          </cell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F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F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F3692">
            <v>0</v>
          </cell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F3693">
            <v>0</v>
          </cell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F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F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F3696">
            <v>0</v>
          </cell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F3697">
            <v>0</v>
          </cell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F3698">
            <v>0</v>
          </cell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F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F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>
            <v>1</v>
          </cell>
          <cell r="G3701" t="str">
            <v>ADD SUPPLEMENTAL DESCRIPTION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F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F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>
            <v>1</v>
          </cell>
          <cell r="G3704" t="str">
            <v>SPECIFY SIZE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>
            <v>1</v>
          </cell>
          <cell r="G3705" t="str">
            <v>SPECIFY SIZE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>
            <v>1</v>
          </cell>
          <cell r="G3706" t="str">
            <v>SPECIFY SIZE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>
            <v>1</v>
          </cell>
          <cell r="G3707" t="str">
            <v>SPECIFY SIZE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>
            <v>1</v>
          </cell>
          <cell r="G3708" t="str">
            <v>SPECIFY SIZE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>
            <v>1</v>
          </cell>
          <cell r="G3709" t="str">
            <v>SPECIFY SIZE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>
            <v>1</v>
          </cell>
          <cell r="G3710" t="str">
            <v>SPECIFY SIZE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>
            <v>1</v>
          </cell>
          <cell r="G3711" t="str">
            <v>SPECIFY SIZE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>
            <v>1</v>
          </cell>
          <cell r="G3712" t="str">
            <v>SPECIFY SIZE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>
            <v>1</v>
          </cell>
          <cell r="G3713" t="str">
            <v>SPECIFY SIZE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>
            <v>1</v>
          </cell>
          <cell r="G3714" t="str">
            <v>SPECIFY SIZE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F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F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>
            <v>1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>
            <v>1</v>
          </cell>
          <cell r="G3718">
            <v>1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>
            <v>1</v>
          </cell>
          <cell r="G3719" t="str">
            <v>ADD SUPPLEMENTAL DESCRIPTION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>
            <v>1</v>
          </cell>
          <cell r="G3720" t="str">
            <v>ADD SUPPLEMENTAL DESCRIPTION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>
            <v>1</v>
          </cell>
          <cell r="G3721" t="str">
            <v>ADD SUPPLEMENTAL DESCRIPTION</v>
          </cell>
        </row>
        <row r="3722">
          <cell r="A3722" t="str">
            <v>625E26253</v>
          </cell>
          <cell r="C3722" t="str">
            <v>EACH</v>
          </cell>
          <cell r="D3722" t="str">
            <v>LUMINAIRE, CONVENTIONAL, SOLID STATE (LED), AS PER PLAN</v>
          </cell>
          <cell r="F3722">
            <v>1</v>
          </cell>
          <cell r="G3722" t="str">
            <v>ADD SUPPLEMENTAL DESCRIPTION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>
            <v>1</v>
          </cell>
          <cell r="G3723" t="str">
            <v>ADD SUPPLEMENTAL DESCRIPTION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>
            <v>1</v>
          </cell>
          <cell r="G3724" t="str">
            <v>ADD SUPPLEMENTAL DESCRIPTION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>
            <v>1</v>
          </cell>
          <cell r="G3725" t="str">
            <v>ADD SUPPLEMENTAL DESCRIPTION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>
            <v>1</v>
          </cell>
          <cell r="G3726" t="str">
            <v>ADD SUPPLEMENTAL DESCRIPTION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>
            <v>1</v>
          </cell>
          <cell r="G3727" t="str">
            <v>ADD SUPPLEMENTAL DESCRIPTION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>
            <v>1</v>
          </cell>
          <cell r="G3728" t="str">
            <v>ADD SUPPLEMENTAL DESCRIPTION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>
            <v>1</v>
          </cell>
          <cell r="G3729" t="str">
            <v>ADD SUPPLEMENTAL DESCRIPTION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>
            <v>1</v>
          </cell>
          <cell r="G3730" t="str">
            <v>ADD SUPPLEMENTAL DESCRIPTION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>
            <v>1</v>
          </cell>
          <cell r="G3731" t="str">
            <v>ADD SUPPLEMENTAL DESCRIPTION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>
            <v>1</v>
          </cell>
          <cell r="G3732" t="str">
            <v>ADD SUPPLEMENTAL DESCRIPTION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>
            <v>1</v>
          </cell>
          <cell r="G3733" t="str">
            <v>ADD SUPPLEMENTAL DESCRIPTION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>
            <v>1</v>
          </cell>
          <cell r="G3734" t="str">
            <v>ADD SUPPLEMENTAL DESCRIPTION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>
            <v>1</v>
          </cell>
          <cell r="G3735" t="str">
            <v>ADD SUPPLEMENTAL DESCRIPTION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>
            <v>1</v>
          </cell>
          <cell r="G3736" t="str">
            <v>ADD SUPPLEMENTAL DESCRIPTION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>
            <v>1</v>
          </cell>
          <cell r="G3737" t="str">
            <v>ADD SUPPLEMENTAL DESCRIPTION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>
            <v>1</v>
          </cell>
          <cell r="G3738" t="str">
            <v>ADD SUPPLEMENTAL DESCRIPTION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>
            <v>1</v>
          </cell>
          <cell r="G3739" t="str">
            <v>ADD SUPPLEMENTAL DESCRIPTION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>
            <v>1</v>
          </cell>
          <cell r="G3740" t="str">
            <v>ADD SUPPLEMENTAL DESCRIPTION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F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F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>
            <v>1</v>
          </cell>
          <cell r="G3743" t="str">
            <v>ADD SUPPLEMENTAL DESCRIPTION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F3745">
            <v>0</v>
          </cell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F3746">
            <v>0</v>
          </cell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>
            <v>1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>
            <v>1</v>
          </cell>
          <cell r="G3748">
            <v>1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>
            <v>1</v>
          </cell>
          <cell r="G3749">
            <v>1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F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F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F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F3753">
            <v>0</v>
          </cell>
        </row>
        <row r="3754">
          <cell r="A3754" t="str">
            <v>625E29002</v>
          </cell>
          <cell r="C3754" t="str">
            <v>FT</v>
          </cell>
          <cell r="D3754" t="str">
            <v>TRENCH, 24" DEEP</v>
          </cell>
          <cell r="F3754">
            <v>0</v>
          </cell>
        </row>
        <row r="3755">
          <cell r="A3755" t="str">
            <v>625E29003</v>
          </cell>
          <cell r="C3755" t="str">
            <v>FT</v>
          </cell>
          <cell r="D3755" t="str">
            <v>TRENCH, 24" DEEP, AS PER PLAN</v>
          </cell>
          <cell r="F3755">
            <v>0</v>
          </cell>
        </row>
        <row r="3756">
          <cell r="A3756" t="str">
            <v>625E29010</v>
          </cell>
          <cell r="C3756" t="str">
            <v>FT</v>
          </cell>
          <cell r="D3756" t="str">
            <v>TRENCH, 30" DEEP</v>
          </cell>
          <cell r="F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F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F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F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F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F3761">
            <v>0</v>
          </cell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F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F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F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F3765">
            <v>0</v>
          </cell>
        </row>
        <row r="3766">
          <cell r="A3766" t="str">
            <v>625E29600</v>
          </cell>
          <cell r="C3766" t="str">
            <v>FT</v>
          </cell>
          <cell r="D3766" t="str">
            <v>TRENCH IN PAVED AREA, TYPE B</v>
          </cell>
          <cell r="F3766">
            <v>0</v>
          </cell>
        </row>
        <row r="3767">
          <cell r="A3767" t="str">
            <v>625E29601</v>
          </cell>
          <cell r="C3767" t="str">
            <v>FT</v>
          </cell>
          <cell r="D3767" t="str">
            <v>TRENCH IN PAVED AREA, TYPE B, AS PER PLAN</v>
          </cell>
          <cell r="F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>
            <v>1</v>
          </cell>
          <cell r="G3768">
            <v>1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F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F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F3771">
            <v>0</v>
          </cell>
        </row>
        <row r="3772">
          <cell r="A3772" t="str">
            <v>625E29911</v>
          </cell>
          <cell r="C3772" t="str">
            <v>EACH</v>
          </cell>
          <cell r="D3772" t="str">
            <v>TRANSITION JUNCTION BOX, AS PER PLAN</v>
          </cell>
          <cell r="F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F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F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F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F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F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F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F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F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F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F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F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F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F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F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F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F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F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F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F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F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F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F3794">
            <v>0</v>
          </cell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F3795">
            <v>0</v>
          </cell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F3796">
            <v>0</v>
          </cell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F3797">
            <v>0</v>
          </cell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F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F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F3800">
            <v>0</v>
          </cell>
        </row>
        <row r="3801">
          <cell r="A3801" t="str">
            <v>625E30800</v>
          </cell>
          <cell r="C3801" t="str">
            <v>EACH</v>
          </cell>
          <cell r="D3801" t="str">
            <v>PULL BOX, 725.12, SIZE 1.5</v>
          </cell>
          <cell r="F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F3802">
            <v>0</v>
          </cell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F3803">
            <v>0</v>
          </cell>
        </row>
        <row r="3804">
          <cell r="A3804" t="str">
            <v>625E30830</v>
          </cell>
          <cell r="C3804" t="str">
            <v>EACH</v>
          </cell>
          <cell r="D3804" t="str">
            <v>PULL BOX, 725.12, SIZE 18</v>
          </cell>
          <cell r="F3804">
            <v>0</v>
          </cell>
        </row>
        <row r="3805">
          <cell r="A3805" t="str">
            <v>625E30840</v>
          </cell>
          <cell r="C3805" t="str">
            <v>EACH</v>
          </cell>
          <cell r="D3805" t="str">
            <v>PULL BOX, 725.12, SIZE 30</v>
          </cell>
          <cell r="F3805">
            <v>0</v>
          </cell>
        </row>
        <row r="3806">
          <cell r="A3806" t="str">
            <v>625E31500</v>
          </cell>
          <cell r="C3806" t="str">
            <v>EACH</v>
          </cell>
          <cell r="D3806" t="str">
            <v>MEDIAN PULL BOX</v>
          </cell>
          <cell r="F3806">
            <v>0</v>
          </cell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F3807">
            <v>0</v>
          </cell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F3808">
            <v>0</v>
          </cell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F3809">
            <v>0</v>
          </cell>
        </row>
        <row r="3810">
          <cell r="A3810" t="str">
            <v>625E31510</v>
          </cell>
          <cell r="C3810" t="str">
            <v>EACH</v>
          </cell>
          <cell r="D3810" t="str">
            <v>PULL BOX REMOVED</v>
          </cell>
          <cell r="F3810">
            <v>0</v>
          </cell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F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>
            <v>1</v>
          </cell>
          <cell r="G3812">
            <v>1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F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F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F3815">
            <v>0</v>
          </cell>
        </row>
        <row r="3816">
          <cell r="A3816" t="str">
            <v>625E33001</v>
          </cell>
          <cell r="C3816" t="str">
            <v>EACH</v>
          </cell>
          <cell r="D3816" t="str">
            <v>STRUCTURE GROUNDING SYSTEM, AS PER PLAN</v>
          </cell>
          <cell r="F3816">
            <v>0</v>
          </cell>
        </row>
        <row r="3817">
          <cell r="A3817" t="str">
            <v>625E33100</v>
          </cell>
          <cell r="C3817" t="str">
            <v>EACH</v>
          </cell>
          <cell r="D3817" t="str">
            <v>CIRCUIT BREAKER, TOWER LIGHTING</v>
          </cell>
          <cell r="F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F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F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F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F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F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SPECIAL - POWER SERVICE FENCE</v>
          </cell>
          <cell r="F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F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F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F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F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F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F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F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F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F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F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F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F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F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F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F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F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F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F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F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F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F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>
            <v>0</v>
          </cell>
          <cell r="G3845" t="str">
            <v>CHECK UNIT OF MEASURE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>
            <v>0</v>
          </cell>
          <cell r="G3846" t="str">
            <v>CHECK UNIT OF MEASURE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>
            <v>0</v>
          </cell>
          <cell r="G3847" t="str">
            <v>CHECK UNIT OF MEASURE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>
            <v>0</v>
          </cell>
          <cell r="G3848" t="str">
            <v>CHECK UNIT OF MEASURE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F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F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F3851">
            <v>0</v>
          </cell>
        </row>
        <row r="3852">
          <cell r="A3852" t="str">
            <v>625E38000</v>
          </cell>
          <cell r="C3852" t="str">
            <v>LS</v>
          </cell>
          <cell r="D3852" t="str">
            <v>HIGH VOLTAGE TEST</v>
          </cell>
          <cell r="F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F3853">
            <v>0</v>
          </cell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F3854">
            <v>0</v>
          </cell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SPECIAL - MAINTAIN EXISTING LIGHTING</v>
          </cell>
          <cell r="F3855">
            <v>0</v>
          </cell>
        </row>
        <row r="3856">
          <cell r="A3856" t="str">
            <v>625E40004</v>
          </cell>
          <cell r="B3856" t="str">
            <v>Y</v>
          </cell>
          <cell r="C3856" t="str">
            <v>EACH</v>
          </cell>
          <cell r="D3856" t="str">
            <v>SPECIAL - MAINTAIN EXISTING LIGHTING</v>
          </cell>
          <cell r="F3856">
            <v>0</v>
          </cell>
        </row>
        <row r="3857">
          <cell r="A3857" t="str">
            <v>625E40010</v>
          </cell>
          <cell r="B3857" t="str">
            <v>Y</v>
          </cell>
          <cell r="C3857" t="str">
            <v>EACH</v>
          </cell>
          <cell r="D3857" t="str">
            <v>SPECIAL - REPLACEMENT OF EXISTING LIGHTING UNIT</v>
          </cell>
          <cell r="F3857">
            <v>0</v>
          </cell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F3858">
            <v>0</v>
          </cell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F3859">
            <v>0</v>
          </cell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F3860">
            <v>0</v>
          </cell>
        </row>
        <row r="3861">
          <cell r="A3861" t="str">
            <v>625E50300</v>
          </cell>
          <cell r="C3861" t="str">
            <v>EACH</v>
          </cell>
          <cell r="D3861" t="str">
            <v>FRANGIBLE BASE</v>
          </cell>
          <cell r="F3861">
            <v>0</v>
          </cell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F3862">
            <v>0</v>
          </cell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F3863">
            <v>0</v>
          </cell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F3864">
            <v>0</v>
          </cell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F3865">
            <v>0</v>
          </cell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F3866">
            <v>0</v>
          </cell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F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HOUR</v>
          </cell>
          <cell r="D3868" t="str">
            <v>SPECIAL - EMERGENCY RESPONSE-KNOCKDOWN, ROADWAY HAZARD AND/OR LIVE EXPOSED WIRE</v>
          </cell>
          <cell r="F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F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F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F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F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F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F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F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F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F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F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F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F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F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F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F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F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F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F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F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F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F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F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F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F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F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F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F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F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F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F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F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F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F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>
            <v>1</v>
          </cell>
          <cell r="G3902" t="str">
            <v>SPECIFY LOCATION</v>
          </cell>
        </row>
        <row r="3903">
          <cell r="A3903" t="str">
            <v>625E80000</v>
          </cell>
          <cell r="B3903" t="str">
            <v>Y</v>
          </cell>
          <cell r="C3903" t="str">
            <v>EACH</v>
          </cell>
          <cell r="D3903" t="str">
            <v>SPECIAL - SURFACE PREPARATION</v>
          </cell>
          <cell r="F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>
            <v>1</v>
          </cell>
          <cell r="G3904">
            <v>1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>
            <v>1</v>
          </cell>
          <cell r="G3905">
            <v>1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>
            <v>1</v>
          </cell>
          <cell r="G3906">
            <v>1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>
            <v>1</v>
          </cell>
          <cell r="G3907">
            <v>1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>
            <v>1</v>
          </cell>
          <cell r="G3908">
            <v>1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>
            <v>1</v>
          </cell>
          <cell r="G3909">
            <v>1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>
            <v>1</v>
          </cell>
          <cell r="G3910">
            <v>1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>
            <v>1</v>
          </cell>
          <cell r="G3911">
            <v>1</v>
          </cell>
        </row>
        <row r="3912">
          <cell r="A3912" t="str">
            <v>625E99000</v>
          </cell>
          <cell r="B3912" t="str">
            <v>Y</v>
          </cell>
          <cell r="C3912" t="str">
            <v>LS</v>
          </cell>
          <cell r="D3912" t="str">
            <v>SPECIAL - LIGHTING</v>
          </cell>
          <cell r="F3912">
            <v>0</v>
          </cell>
          <cell r="G3912" t="str">
            <v>DESIGN BUILD PROJECTS ONLY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>
            <v>1</v>
          </cell>
          <cell r="G3913" t="str">
            <v>SPECIFY 1WAY OR BIDIRECTIONAL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>
            <v>1</v>
          </cell>
          <cell r="G3914" t="str">
            <v>SPECIFY 1WAY OR BIDIRECTIONAL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>
            <v>1</v>
          </cell>
          <cell r="G3915" t="str">
            <v>SPECIFY 1WAY OR BIDIRECTIONAL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>
            <v>1</v>
          </cell>
          <cell r="G3916" t="str">
            <v>SPECIFY 1WAY OR BIDIRECTIONAL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>
            <v>1</v>
          </cell>
          <cell r="G3917" t="str">
            <v>SPECIFY 1WAY OR BIDIRECTIONAL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F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FT</v>
          </cell>
          <cell r="D3919" t="str">
            <v>SPECIAL - INCREASED BARRIER DELINEATION</v>
          </cell>
          <cell r="F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F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F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F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F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F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F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F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F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F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F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F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F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F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F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F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F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F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F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F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F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F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F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F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F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F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F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F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F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F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F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F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F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F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F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F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F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F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F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F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F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F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F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F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F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F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F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F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F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F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F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F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F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F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F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F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F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F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F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F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F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F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F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F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F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F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F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F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F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F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F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F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F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F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F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F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F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F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F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F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F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F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F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F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F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F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F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F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F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F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F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F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F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F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F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F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F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F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F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F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F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F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F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F4030">
            <v>0</v>
          </cell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F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F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F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F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F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F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F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F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F4039">
            <v>0</v>
          </cell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F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F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F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F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F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F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F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F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F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F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F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F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F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F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F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F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F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F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F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F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F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F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F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F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F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F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F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F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F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F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F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F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F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F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F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F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F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F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F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F4079">
            <v>0</v>
          </cell>
        </row>
        <row r="4080">
          <cell r="A4080" t="str">
            <v>630E26201</v>
          </cell>
          <cell r="C4080" t="str">
            <v>EACH</v>
          </cell>
          <cell r="D4080" t="str">
            <v>COMBINATION OVERHEAD SIGN SUPPORT, TYPE TC-12.30, DESIGN 12, AS PER PLAN</v>
          </cell>
          <cell r="F4080">
            <v>0</v>
          </cell>
        </row>
        <row r="4081">
          <cell r="A4081" t="str">
            <v>630E30100</v>
          </cell>
          <cell r="C4081" t="str">
            <v>EACH</v>
          </cell>
          <cell r="D4081" t="str">
            <v>OVERHEAD SIGN SUPPORT, TYPE TC-9.30, DESIGN 1</v>
          </cell>
          <cell r="F4081">
            <v>0</v>
          </cell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F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F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F4084">
            <v>0</v>
          </cell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F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F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F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F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F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F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F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F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F4093">
            <v>0</v>
          </cell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F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F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F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F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F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F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F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F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F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F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F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F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F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F4107">
            <v>0</v>
          </cell>
        </row>
        <row r="4108">
          <cell r="A4108" t="str">
            <v>630E31401</v>
          </cell>
          <cell r="C4108" t="str">
            <v>EACH</v>
          </cell>
          <cell r="D4108" t="str">
            <v>COMBINATION OVERHEAD SIGN SUPPORT, TYPE TC-9.10, DESIGN 1, AS PER PLAN</v>
          </cell>
          <cell r="F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F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F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F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F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F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F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F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F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F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F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F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F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F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F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F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F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F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F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F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F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F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F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F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F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F4133">
            <v>0</v>
          </cell>
        </row>
        <row r="4134">
          <cell r="A4134" t="str">
            <v>630E70080</v>
          </cell>
          <cell r="C4134" t="str">
            <v>EACH</v>
          </cell>
          <cell r="D4134" t="str">
            <v>OVERHEAD SIGN SUPPORT FOUNDATION, DMS TRUSS</v>
          </cell>
          <cell r="F4134">
            <v>0</v>
          </cell>
        </row>
        <row r="4135">
          <cell r="A4135" t="str">
            <v>630E70082</v>
          </cell>
          <cell r="C4135" t="str">
            <v>EACH</v>
          </cell>
          <cell r="D4135" t="str">
            <v>OVERHEAD SIGN SUPPORT FOUNDATION, DMS PEDESTAL</v>
          </cell>
          <cell r="F4135">
            <v>0</v>
          </cell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F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F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F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F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F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F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F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F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F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F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F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F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F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F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F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F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F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F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F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F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F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F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F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F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F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F4161">
            <v>0</v>
          </cell>
        </row>
        <row r="4162">
          <cell r="A4162" t="str">
            <v>630E72540</v>
          </cell>
          <cell r="C4162" t="str">
            <v>EACH</v>
          </cell>
          <cell r="D4162" t="str">
            <v>OVERHEAD SIGN SUPPORT, TYPE TC-16.22, DESIGN 12</v>
          </cell>
          <cell r="F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F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F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F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F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F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F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F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F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F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F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F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F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F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F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F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F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F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F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F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F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F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F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F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F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F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F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F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F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F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F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F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>
            <v>1</v>
          </cell>
          <cell r="G4194">
            <v>1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F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F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F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F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F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F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F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F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>
            <v>1</v>
          </cell>
          <cell r="G4203">
            <v>1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F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F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F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F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F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F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F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F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F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F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F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F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F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F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F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F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F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F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F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F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F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F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F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F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F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F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F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F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F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F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F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F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F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F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F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F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F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F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F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F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F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F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F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F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F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F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F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F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F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F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SPECIAL - DYE PENETRANT TEST</v>
          </cell>
          <cell r="F4254">
            <v>0</v>
          </cell>
          <cell r="G4254" t="str">
            <v>CHECK UNIT OF MEASURE</v>
          </cell>
        </row>
        <row r="4255">
          <cell r="A4255" t="str">
            <v>630E78600</v>
          </cell>
          <cell r="B4255" t="str">
            <v>Y</v>
          </cell>
          <cell r="C4255" t="str">
            <v>LS</v>
          </cell>
          <cell r="D4255" t="str">
            <v>SPECIAL - DYE PENETRANT TEST</v>
          </cell>
          <cell r="F4255">
            <v>0</v>
          </cell>
          <cell r="G4255" t="str">
            <v>CHECK UNIT OF MEASURE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F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F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F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F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F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F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F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F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F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F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F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F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F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F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F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F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F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F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F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F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F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F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F4278">
            <v>0</v>
          </cell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F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F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F4281">
            <v>0</v>
          </cell>
        </row>
        <row r="4282">
          <cell r="A4282" t="str">
            <v>630E80406</v>
          </cell>
          <cell r="B4282" t="str">
            <v>Y</v>
          </cell>
          <cell r="C4282" t="str">
            <v>SF</v>
          </cell>
          <cell r="D4282" t="str">
            <v>SPECIAL - SIGN REWORKED, PERMANENT OVERLAY</v>
          </cell>
          <cell r="F4282">
            <v>0</v>
          </cell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F4283">
            <v>0</v>
          </cell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F4284">
            <v>0</v>
          </cell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F4285">
            <v>0</v>
          </cell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F4286">
            <v>0</v>
          </cell>
        </row>
        <row r="4287">
          <cell r="A4287" t="str">
            <v>630E80600</v>
          </cell>
          <cell r="C4287" t="str">
            <v>EACH</v>
          </cell>
          <cell r="D4287" t="str">
            <v>SIGN, DOUBLE FACED, MILE MARKER</v>
          </cell>
          <cell r="F4287">
            <v>0</v>
          </cell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F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F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F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F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F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F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F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F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F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F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F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F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F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F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F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F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F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F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F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F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F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F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F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F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F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F4313">
            <v>0</v>
          </cell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F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F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F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F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F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F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F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F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F4322">
            <v>0</v>
          </cell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F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F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F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F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F4327">
            <v>0</v>
          </cell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F4328">
            <v>0</v>
          </cell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F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F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F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F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F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F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F4337">
            <v>0</v>
          </cell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F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F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F4340">
            <v>0</v>
          </cell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F4341">
            <v>0</v>
          </cell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F4342">
            <v>0</v>
          </cell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F4343">
            <v>0</v>
          </cell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F4344">
            <v>0</v>
          </cell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F4345">
            <v>0</v>
          </cell>
        </row>
        <row r="4346">
          <cell r="A4346" t="str">
            <v>630E86261</v>
          </cell>
          <cell r="C4346" t="str">
            <v>EACH</v>
          </cell>
          <cell r="D4346" t="str">
            <v>REMOVAL OF GROUND MOUNTED STRUCTURAL BEAM SUPPORT AND DELIVERY, AS PER PLAN</v>
          </cell>
          <cell r="F4346">
            <v>0</v>
          </cell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F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F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F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F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F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F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F4353">
            <v>0</v>
          </cell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F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F4355">
            <v>0</v>
          </cell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F4356">
            <v>0</v>
          </cell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F4357">
            <v>0</v>
          </cell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F4358">
            <v>0</v>
          </cell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F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F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F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F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F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F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F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F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F4368">
            <v>0</v>
          </cell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F4369">
            <v>0</v>
          </cell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F4370">
            <v>0</v>
          </cell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F4371">
            <v>0</v>
          </cell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F4372">
            <v>0</v>
          </cell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F4373">
            <v>0</v>
          </cell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F4374">
            <v>0</v>
          </cell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F4375">
            <v>0</v>
          </cell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F4376">
            <v>0</v>
          </cell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F4377">
            <v>0</v>
          </cell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F4378">
            <v>0</v>
          </cell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F4379">
            <v>0</v>
          </cell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F4380">
            <v>0</v>
          </cell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F4381">
            <v>0</v>
          </cell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F4382">
            <v>0</v>
          </cell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F4383">
            <v>0</v>
          </cell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F4384">
            <v>0</v>
          </cell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F4385">
            <v>0</v>
          </cell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F4386">
            <v>0</v>
          </cell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F4387">
            <v>0</v>
          </cell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F4388">
            <v>0</v>
          </cell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F4389">
            <v>0</v>
          </cell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F4390">
            <v>0</v>
          </cell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F4391">
            <v>0</v>
          </cell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F4392">
            <v>0</v>
          </cell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F4393">
            <v>0</v>
          </cell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F4394">
            <v>0</v>
          </cell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F4395">
            <v>0</v>
          </cell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F4396">
            <v>0</v>
          </cell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F4397">
            <v>0</v>
          </cell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F4398">
            <v>0</v>
          </cell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F4399">
            <v>0</v>
          </cell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F4400">
            <v>0</v>
          </cell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F4401">
            <v>0</v>
          </cell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F4402">
            <v>0</v>
          </cell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F4403">
            <v>0</v>
          </cell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F4404">
            <v>0</v>
          </cell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F4405">
            <v>0</v>
          </cell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F4406">
            <v>0</v>
          </cell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F4407">
            <v>0</v>
          </cell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F4408">
            <v>0</v>
          </cell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F4409">
            <v>0</v>
          </cell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F4410">
            <v>0</v>
          </cell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F4411">
            <v>0</v>
          </cell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F4412">
            <v>0</v>
          </cell>
        </row>
        <row r="4413">
          <cell r="A4413" t="str">
            <v>630E89705</v>
          </cell>
          <cell r="C4413" t="str">
            <v>EACH</v>
          </cell>
          <cell r="D4413" t="str">
            <v>REMOVAL OF OVERHEAD SIGN SUPPORT AND DISPOSAL, TYPE TC-16.21, AS PER PLAN</v>
          </cell>
          <cell r="F4413">
            <v>0</v>
          </cell>
        </row>
        <row r="4414">
          <cell r="A4414" t="str">
            <v>630E89706</v>
          </cell>
          <cell r="C4414" t="str">
            <v>EACH</v>
          </cell>
          <cell r="D4414" t="str">
            <v>REMOVAL OF OVERHEAD SIGN SUPPORT AND DISPOSAL, TYPE TC-12.30</v>
          </cell>
          <cell r="F4414">
            <v>0</v>
          </cell>
        </row>
        <row r="4415">
          <cell r="A4415" t="str">
            <v>630E89707</v>
          </cell>
          <cell r="C4415" t="str">
            <v>EACH</v>
          </cell>
          <cell r="D4415" t="str">
            <v>REMOVAL OF OVERHEAD SIGN SUPPORT AND DISPOSAL, TYPE TC-12.30, AS PER PLAN</v>
          </cell>
          <cell r="F4415">
            <v>0</v>
          </cell>
        </row>
        <row r="4416">
          <cell r="A4416" t="str">
            <v>630E89708</v>
          </cell>
          <cell r="C4416" t="str">
            <v>EACH</v>
          </cell>
          <cell r="D4416" t="str">
            <v>REMOVAL OF OVERHEAD SIGN SUPPORT AND DISPOSAL, TYPE TC-9.30</v>
          </cell>
          <cell r="F4416">
            <v>0</v>
          </cell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F4417">
            <v>0</v>
          </cell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F4418">
            <v>0</v>
          </cell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F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F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F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F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F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F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F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F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F4427">
            <v>0</v>
          </cell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F4428">
            <v>0</v>
          </cell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F4429">
            <v>0</v>
          </cell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F4430">
            <v>0</v>
          </cell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F4431">
            <v>0</v>
          </cell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F4432">
            <v>0</v>
          </cell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F4433">
            <v>0</v>
          </cell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F4434">
            <v>0</v>
          </cell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F4435">
            <v>0</v>
          </cell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F4436">
            <v>0</v>
          </cell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F4437">
            <v>0</v>
          </cell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F4438">
            <v>0</v>
          </cell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F4439">
            <v>0</v>
          </cell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F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F4441">
            <v>0</v>
          </cell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F4442">
            <v>0</v>
          </cell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F4443">
            <v>0</v>
          </cell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F4444">
            <v>0</v>
          </cell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F4445">
            <v>0</v>
          </cell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F4446">
            <v>0</v>
          </cell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F4447">
            <v>0</v>
          </cell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F4448">
            <v>0</v>
          </cell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F4449">
            <v>0</v>
          </cell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F4450">
            <v>0</v>
          </cell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F4451">
            <v>0</v>
          </cell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F4452">
            <v>0</v>
          </cell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F4453">
            <v>0</v>
          </cell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F4454">
            <v>0</v>
          </cell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F4455">
            <v>0</v>
          </cell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F4456">
            <v>0</v>
          </cell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F4457">
            <v>0</v>
          </cell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>
            <v>1</v>
          </cell>
          <cell r="G4458" t="str">
            <v>ADD SUPPLEMENTAL DESCRIPTION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F4459">
            <v>0</v>
          </cell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F4460">
            <v>0</v>
          </cell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>
            <v>1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>
            <v>1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>
            <v>1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>
            <v>1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>
            <v>1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>
            <v>1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LS</v>
          </cell>
          <cell r="D4467" t="str">
            <v>SPECIAL - SIGNS AND SUPPORTS</v>
          </cell>
          <cell r="F4467">
            <v>0</v>
          </cell>
          <cell r="G4467" t="str">
            <v>DESIGN BUILD PROJECTS ONLY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F4468">
            <v>0</v>
          </cell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F4469">
            <v>0</v>
          </cell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F4470">
            <v>0</v>
          </cell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F4471">
            <v>0</v>
          </cell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F4472">
            <v>0</v>
          </cell>
        </row>
        <row r="4473">
          <cell r="A4473" t="str">
            <v>631E84401</v>
          </cell>
          <cell r="C4473" t="str">
            <v>EACH</v>
          </cell>
          <cell r="D4473" t="str">
            <v>SIGN WIRED, OVERPASS STRUCTURE, AS PER PLAN</v>
          </cell>
          <cell r="F4473">
            <v>0</v>
          </cell>
        </row>
        <row r="4474">
          <cell r="A4474" t="str">
            <v>631E85000</v>
          </cell>
          <cell r="C4474" t="str">
            <v>EACH</v>
          </cell>
          <cell r="D4474" t="str">
            <v>DISCONNECT SWITCH, 30 AMP</v>
          </cell>
          <cell r="F4474">
            <v>0</v>
          </cell>
        </row>
        <row r="4475">
          <cell r="A4475" t="str">
            <v>631E85010</v>
          </cell>
          <cell r="C4475" t="str">
            <v>EACH</v>
          </cell>
          <cell r="D4475" t="str">
            <v>DISCONNECT SWITCH, 60 AMP</v>
          </cell>
          <cell r="F4475">
            <v>0</v>
          </cell>
        </row>
        <row r="4476">
          <cell r="A4476" t="str">
            <v>631E85030</v>
          </cell>
          <cell r="C4476" t="str">
            <v>EACH</v>
          </cell>
          <cell r="D4476" t="str">
            <v>DISCONNECT SWITCH, 100 AMP</v>
          </cell>
          <cell r="F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F4477">
            <v>0</v>
          </cell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F4478">
            <v>0</v>
          </cell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F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F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F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F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F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F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F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F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F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F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F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F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F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F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>
            <v>1</v>
          </cell>
          <cell r="G4493">
            <v>1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F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F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F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F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F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F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F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F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>
            <v>1</v>
          </cell>
          <cell r="G4502">
            <v>1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F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F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F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F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>
            <v>1</v>
          </cell>
          <cell r="G4507" t="str">
            <v>SPECIFY TYPE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>
            <v>1</v>
          </cell>
          <cell r="G4508" t="str">
            <v>SPECIFY TYPE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F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F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F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F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F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F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F4515">
            <v>0</v>
          </cell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F4516">
            <v>0</v>
          </cell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F4517">
            <v>0</v>
          </cell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F4518">
            <v>0</v>
          </cell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F4519">
            <v>0</v>
          </cell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F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F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F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>
            <v>1</v>
          </cell>
          <cell r="G4523">
            <v>1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F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F4525">
            <v>0</v>
          </cell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F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F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F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F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F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F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F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>
            <v>1</v>
          </cell>
          <cell r="G4533">
            <v>1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F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>
            <v>1</v>
          </cell>
          <cell r="G4535">
            <v>1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>
            <v>1</v>
          </cell>
          <cell r="G4536">
            <v>1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>
            <v>1</v>
          </cell>
          <cell r="G4537">
            <v>1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>
            <v>1</v>
          </cell>
          <cell r="G4538">
            <v>1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F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F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F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F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F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F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F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F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F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>
            <v>1</v>
          </cell>
          <cell r="G4548">
            <v>1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>
            <v>0</v>
          </cell>
          <cell r="G4549" t="str">
            <v>SPECIFY COLOR IF NECESSARY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>
            <v>0</v>
          </cell>
          <cell r="G4550" t="str">
            <v>SPECIFY COLOR IF NECESSARY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>
            <v>0</v>
          </cell>
          <cell r="G4551" t="str">
            <v>SPECIFY COLOR IF NECESSARY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>
            <v>0</v>
          </cell>
          <cell r="G4552" t="str">
            <v>SPECIFY COLOR IF NECESSARY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>
            <v>0</v>
          </cell>
          <cell r="G4553" t="str">
            <v>SPECIFY COLOR IF NECESSARY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>
            <v>0</v>
          </cell>
          <cell r="G4554" t="str">
            <v>SPECIFY COLOR IF NECESSARY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>
            <v>0</v>
          </cell>
          <cell r="G4555" t="str">
            <v>SPECIFY COLOR IF NECESSARY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>
            <v>0</v>
          </cell>
          <cell r="G4556" t="str">
            <v>SPECIFY COLOR IF NECESSARY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>
            <v>0</v>
          </cell>
          <cell r="G4557" t="str">
            <v>SPECIFY COLOR IF NECESSARY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>
            <v>0</v>
          </cell>
          <cell r="G4558" t="str">
            <v>SPECIFY COLOR IF NECESSARY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>
            <v>0</v>
          </cell>
          <cell r="G4559" t="str">
            <v>SPECIFY COLOR IF NECESSARY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>
            <v>0</v>
          </cell>
          <cell r="G4560" t="str">
            <v>SPECIFY COLOR IF NECESSARY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F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>
            <v>0</v>
          </cell>
          <cell r="G4562" t="str">
            <v>SPECIFY COLOR IF NECESSARY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>
            <v>0</v>
          </cell>
          <cell r="G4563" t="str">
            <v>SPECIFY COLOR IF NECESSARY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>
            <v>0</v>
          </cell>
          <cell r="G4564" t="str">
            <v>SPECIFY COLOR IF NECESSARY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>
            <v>0</v>
          </cell>
          <cell r="G4566" t="str">
            <v>SPECIFY COLOR IF NECESSARY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>
            <v>0</v>
          </cell>
          <cell r="G4567" t="str">
            <v>SPECIFY COLOR IF NECESSARY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>
            <v>0</v>
          </cell>
          <cell r="G4568" t="str">
            <v>SPECIFY COLOR IF NECESSARY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>
            <v>0</v>
          </cell>
          <cell r="G4569" t="str">
            <v>SPECIFY COLOR IF NECESSARY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>
            <v>0</v>
          </cell>
          <cell r="G4570" t="str">
            <v>SPECIFY COLOR IF NECESSARY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>
            <v>0</v>
          </cell>
          <cell r="G4571" t="str">
            <v>SPECIFY COLOR IF NECESSARY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>
            <v>0</v>
          </cell>
          <cell r="G4572" t="str">
            <v>SPECIFY COLOR IF NECESSARY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>
            <v>0</v>
          </cell>
          <cell r="G4573" t="str">
            <v>SPECIFY COLOR IF NECESSARY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>
            <v>0</v>
          </cell>
          <cell r="G4574" t="str">
            <v>SPECIFY COLOR IF NECESSARY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>
            <v>0</v>
          </cell>
          <cell r="G4575" t="str">
            <v>SPECIFY COLOR IF NECESSARY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632E06990</v>
          </cell>
          <cell r="B4594" t="str">
            <v>Y</v>
          </cell>
          <cell r="C4594" t="str">
            <v>EACH</v>
          </cell>
          <cell r="D4594" t="str">
            <v>SPECIAL - REMOVAL AND REPLACEMENT OF SIGNAL LAMP</v>
          </cell>
          <cell r="F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EACH</v>
          </cell>
          <cell r="D4595" t="str">
            <v>SPECIAL - OVERHEAD SIGNAL INSPECTION</v>
          </cell>
          <cell r="F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EACH</v>
          </cell>
          <cell r="D4596" t="str">
            <v>SPECIAL - ELECTRICAL INSTALLATION INSPECTION/CONDITION REPORT</v>
          </cell>
          <cell r="F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EACH</v>
          </cell>
          <cell r="D4597" t="str">
            <v>SPECIAL - REMOVAL AND REPLACEMENT OF SIGNAL HANGER ASSEMBLY AND WIRE ENTRANCE CAP</v>
          </cell>
          <cell r="F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>
            <v>1</v>
          </cell>
          <cell r="G4598" t="str">
            <v>SPECIFY TYPE AND/OR COLOR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>
            <v>1</v>
          </cell>
          <cell r="G4599" t="str">
            <v>SPECIFY TYPE AND/OR COLOR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F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F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F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F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F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F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F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F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F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F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F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F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F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F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F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F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F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F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F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F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F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F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F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F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F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F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F4626">
            <v>0</v>
          </cell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F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F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F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F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F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F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F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F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F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F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F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F4638">
            <v>0</v>
          </cell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F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F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F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F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F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F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F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>
            <v>1</v>
          </cell>
          <cell r="G4646">
            <v>1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F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F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F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F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F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F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F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F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F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F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F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F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F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F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F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F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F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F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F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F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F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F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F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F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F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F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F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F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F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F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F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F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F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F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F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F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F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F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F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F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F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F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F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F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F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F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>
            <v>1</v>
          </cell>
          <cell r="G4697">
            <v>1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>
            <v>1</v>
          </cell>
          <cell r="G4698">
            <v>1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>
            <v>1</v>
          </cell>
          <cell r="G4699">
            <v>1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>
            <v>1</v>
          </cell>
          <cell r="G4700">
            <v>1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>
            <v>1</v>
          </cell>
          <cell r="G4701">
            <v>1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F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F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F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F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F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F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F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F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F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F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F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F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F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F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F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F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F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F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F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F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F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F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F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F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F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F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F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F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F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F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F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F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F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F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F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F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F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F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F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F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F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F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F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F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F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F4747">
            <v>0</v>
          </cell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>
            <v>1</v>
          </cell>
          <cell r="G4748">
            <v>1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F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F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F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F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F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F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F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F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F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F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F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>
            <v>1</v>
          </cell>
          <cell r="G4760">
            <v>1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F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F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F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F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F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F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F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F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F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F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F4771">
            <v>0</v>
          </cell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F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F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F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F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F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F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F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F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F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F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F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F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F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F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F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F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F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F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F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F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F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F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F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F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F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F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F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F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F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F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F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F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F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F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F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F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F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F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F4810">
            <v>0</v>
          </cell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F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F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F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F4814">
            <v>0</v>
          </cell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F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F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F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F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F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F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F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F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F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F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F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F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F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F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F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F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F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F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F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F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F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F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F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F4838">
            <v>0</v>
          </cell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F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F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F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F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F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F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F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F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F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F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F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F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F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F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F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F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F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F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F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F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F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F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F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F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F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F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F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F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F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F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F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F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F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F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F4873">
            <v>0</v>
          </cell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F4874">
            <v>0</v>
          </cell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F4875">
            <v>0</v>
          </cell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F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F4877">
            <v>0</v>
          </cell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F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F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F4880">
            <v>0</v>
          </cell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F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F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F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F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F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F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F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F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F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F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F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F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F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F4894">
            <v>0</v>
          </cell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F4895">
            <v>0</v>
          </cell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F4896">
            <v>0</v>
          </cell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F4897">
            <v>0</v>
          </cell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F4898">
            <v>0</v>
          </cell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F4899">
            <v>0</v>
          </cell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F4900">
            <v>0</v>
          </cell>
        </row>
        <row r="4901">
          <cell r="A4901" t="str">
            <v>632E76401</v>
          </cell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F4901">
            <v>0</v>
          </cell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F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F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F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F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F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F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F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F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F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F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F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F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F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F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F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F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F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F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F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F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F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F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F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F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F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F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F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F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F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F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F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F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F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F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F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F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F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F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F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F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F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F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F4944">
            <v>0</v>
          </cell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F4945">
            <v>0</v>
          </cell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F4946">
            <v>0</v>
          </cell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F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F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F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F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F4951">
            <v>0</v>
          </cell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F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F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F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F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F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F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F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F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F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F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F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F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F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F4965">
            <v>0</v>
          </cell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F4966">
            <v>0</v>
          </cell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F4967">
            <v>0</v>
          </cell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F4968">
            <v>0</v>
          </cell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F4969">
            <v>0</v>
          </cell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F4970">
            <v>0</v>
          </cell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F4971">
            <v>0</v>
          </cell>
        </row>
        <row r="4972">
          <cell r="A4972" t="str">
            <v>632E78240</v>
          </cell>
          <cell r="C4972" t="str">
            <v>EACH</v>
          </cell>
          <cell r="D4972" t="str">
            <v>COMBINATION SIGNAL SUPPORT, TYPE TC-12.31 DESIGN 6 POLE, WITH MAST ARMS TC-81.22 DESIGN 12 AND DESIGN 2</v>
          </cell>
          <cell r="F4972">
            <v>0</v>
          </cell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F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F4974">
            <v>0</v>
          </cell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F4975">
            <v>0</v>
          </cell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F4976">
            <v>0</v>
          </cell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F4977">
            <v>0</v>
          </cell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F4978">
            <v>0</v>
          </cell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F4979">
            <v>0</v>
          </cell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F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F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F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F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F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F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F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F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F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F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F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F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F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F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F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F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F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F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F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F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F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F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F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F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F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F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F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F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F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F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F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F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F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F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F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F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F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F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F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F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F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F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F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F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F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F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>
            <v>1</v>
          </cell>
          <cell r="G5026">
            <v>1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F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F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F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F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F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F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F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F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F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F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F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F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F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F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F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F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F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F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F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F5046">
            <v>0</v>
          </cell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F5047">
            <v>0</v>
          </cell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F5048">
            <v>0</v>
          </cell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F5049">
            <v>0</v>
          </cell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>
            <v>1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F5051">
            <v>0</v>
          </cell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F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F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F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F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F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F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F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F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F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F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F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F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F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F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F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F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F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F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F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F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F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F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F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F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F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F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F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F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F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F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F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F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F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F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F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F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F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>
            <v>1</v>
          </cell>
          <cell r="G5089">
            <v>1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F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F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F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F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F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F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F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F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F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F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F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F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F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F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F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F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F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F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F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F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F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F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F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F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F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F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F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F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F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F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F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F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F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F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F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F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F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F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F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F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F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F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>
            <v>1</v>
          </cell>
          <cell r="G5132" t="str">
            <v>SPECIFY TYPE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>
            <v>1</v>
          </cell>
          <cell r="G5133" t="str">
            <v>SPECIFY TYPE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F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F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F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F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F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F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F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F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F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F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F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F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F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F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F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F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F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F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F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F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F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F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F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F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F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F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F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F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F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F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F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F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F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F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F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F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F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F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F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F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F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F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F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F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>
            <v>1</v>
          </cell>
          <cell r="G5178">
            <v>1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>
            <v>1</v>
          </cell>
          <cell r="G5179" t="str">
            <v>ADD SUPPLEMENTAL DESCRIPTION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>
            <v>1</v>
          </cell>
          <cell r="G5180" t="str">
            <v>ADD SUPPLEMENTAL DESCRIPTION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F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F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F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F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>
            <v>1</v>
          </cell>
          <cell r="G5185" t="str">
            <v>SPECIFY TYPE OF ITEM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F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F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F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F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F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F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F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F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F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F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F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F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F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>
            <v>1</v>
          </cell>
          <cell r="G5199">
            <v>1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>
            <v>1</v>
          </cell>
          <cell r="G5200">
            <v>1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>
            <v>1</v>
          </cell>
          <cell r="G5201">
            <v>1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>
            <v>1</v>
          </cell>
          <cell r="G5202">
            <v>1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>
            <v>1</v>
          </cell>
          <cell r="G5203">
            <v>1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>
            <v>1</v>
          </cell>
          <cell r="G5204">
            <v>1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>
            <v>1</v>
          </cell>
          <cell r="G5205">
            <v>1</v>
          </cell>
        </row>
        <row r="5206">
          <cell r="A5206" t="str">
            <v>632E99000</v>
          </cell>
          <cell r="B5206" t="str">
            <v>Y</v>
          </cell>
          <cell r="C5206" t="str">
            <v>LS</v>
          </cell>
          <cell r="D5206" t="str">
            <v>SPECIAL - TRAFFIC SIGNALS</v>
          </cell>
          <cell r="F5206">
            <v>0</v>
          </cell>
          <cell r="G5206" t="str">
            <v>DESIGN BUILD PROJECTS ONLY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F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F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F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F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F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F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F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F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F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F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F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F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F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F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F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F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F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F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F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F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F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F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F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F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F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F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F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F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F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F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F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F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F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F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F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F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F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>
            <v>1</v>
          </cell>
          <cell r="G5244">
            <v>1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>
            <v>1</v>
          </cell>
          <cell r="G5245">
            <v>1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>
            <v>1</v>
          </cell>
          <cell r="G5246">
            <v>1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F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F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F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F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F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F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F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F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F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F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F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F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F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F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F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F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F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F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F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F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F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F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F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F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F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F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F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F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F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F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F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F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F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F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F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F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F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F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F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F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F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F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F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F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F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F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F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F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F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F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F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F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F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F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F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F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F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F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F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F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F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F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F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F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F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F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F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F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F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F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F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F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F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F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F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F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F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F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F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F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F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F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F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F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F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F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F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F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F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F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F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F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F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F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F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F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F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F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F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F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F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F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F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F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F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F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F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F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F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F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F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F5359">
            <v>0</v>
          </cell>
        </row>
        <row r="5360">
          <cell r="A5360" t="str">
            <v>638E02702</v>
          </cell>
          <cell r="C5360" t="str">
            <v>FT</v>
          </cell>
          <cell r="D5360" t="str">
            <v>12" WATER MAIN DUCTILE IRON MECHANICAL JOINT AND FLANGED LONG SPAN PIPE</v>
          </cell>
          <cell r="F5360">
            <v>0</v>
          </cell>
        </row>
        <row r="5361">
          <cell r="A5361" t="str">
            <v>638E02710</v>
          </cell>
          <cell r="C5361" t="str">
            <v>FT</v>
          </cell>
          <cell r="D5361" t="str">
            <v>12" WATER MAIN DUCTILE IRON PIPE ANSI CLASS 56, BOLTLESS-RESTRAINED JOINTS AND FITTINGS</v>
          </cell>
          <cell r="F5361">
            <v>0</v>
          </cell>
        </row>
        <row r="5362">
          <cell r="A5362" t="str">
            <v>638E02711</v>
          </cell>
          <cell r="C5362" t="str">
            <v>FT</v>
          </cell>
          <cell r="D5362" t="str">
            <v>12" WATER MAIN DUCTILE IRON PIPE ANSI CLASS 56, BOLTLESS-RESTRAINED JOINTS AND FITTINGS, AS PER PLAN</v>
          </cell>
          <cell r="F5362">
            <v>0</v>
          </cell>
        </row>
        <row r="5363">
          <cell r="A5363" t="str">
            <v>638E02730</v>
          </cell>
          <cell r="C5363" t="str">
            <v>FT</v>
          </cell>
          <cell r="D5363" t="str">
            <v>12" WATER MAIN POLYVINYL CHLORIDE PIPE AND FITTINGS, AWWA C900, DR18</v>
          </cell>
          <cell r="F5363">
            <v>0</v>
          </cell>
        </row>
        <row r="5364">
          <cell r="A5364" t="str">
            <v>638E02731</v>
          </cell>
          <cell r="C5364" t="str">
            <v>FT</v>
          </cell>
          <cell r="D5364" t="str">
            <v>12" WATER MAIN POLYVINYL CHLORIDE PIPE AND FITTINGS, AWWA C900, DR18, AS PER PLAN</v>
          </cell>
          <cell r="F5364">
            <v>0</v>
          </cell>
        </row>
        <row r="5365">
          <cell r="A5365" t="str">
            <v>638E02750</v>
          </cell>
          <cell r="C5365" t="str">
            <v>FT</v>
          </cell>
          <cell r="D5365" t="str">
            <v>12" WATER MAIN POLYVINYL CHLORIDE PIPE AND FITTINGS, AWWA C900, DR-14</v>
          </cell>
          <cell r="F5365">
            <v>0</v>
          </cell>
        </row>
        <row r="5366">
          <cell r="A5366" t="str">
            <v>638E02751</v>
          </cell>
          <cell r="C5366" t="str">
            <v>FT</v>
          </cell>
          <cell r="D5366" t="str">
            <v>12" WATER MAIN POLYVINYL CHLORIDE PIPE AND FITTINGS, AWWA C900, DR-14, AS PER PLAN</v>
          </cell>
          <cell r="F5366">
            <v>0</v>
          </cell>
        </row>
        <row r="5367">
          <cell r="A5367" t="str">
            <v>638E02800</v>
          </cell>
          <cell r="C5367" t="str">
            <v>FT</v>
          </cell>
          <cell r="D5367" t="str">
            <v>12" WATER MAIN POLYVINYL CHLORIDE PIPE AND FITTINGS, ASTM SDR 26</v>
          </cell>
          <cell r="F5367">
            <v>0</v>
          </cell>
        </row>
        <row r="5368">
          <cell r="A5368" t="str">
            <v>638E02850</v>
          </cell>
          <cell r="C5368" t="str">
            <v>FT</v>
          </cell>
          <cell r="D5368" t="str">
            <v>12" WATER MAIN POLYVINYL CHLORIDE PIPE AND FITTINGS, ASTM SDR 21</v>
          </cell>
          <cell r="F5368">
            <v>0</v>
          </cell>
        </row>
        <row r="5369">
          <cell r="A5369" t="str">
            <v>638E02916</v>
          </cell>
          <cell r="C5369" t="str">
            <v>FT</v>
          </cell>
          <cell r="D5369" t="str">
            <v>14" WATER MAIN DUCTILE IRON PIPE ANSI CLASS 52, MECHANICAL JOINTS AND FITTINGS</v>
          </cell>
          <cell r="F5369">
            <v>0</v>
          </cell>
        </row>
        <row r="5370">
          <cell r="A5370" t="str">
            <v>638E02917</v>
          </cell>
          <cell r="C5370" t="str">
            <v>FT</v>
          </cell>
          <cell r="D5370" t="str">
            <v>14" WATER MAIN DUCTILE IRON PIPE ANSI CLASS 52, MECHANICAL JOINTS AND FITTINGS, AS PER PLAN</v>
          </cell>
          <cell r="F5370">
            <v>0</v>
          </cell>
        </row>
        <row r="5371">
          <cell r="A5371" t="str">
            <v>638E02920</v>
          </cell>
          <cell r="C5371" t="str">
            <v>FT</v>
          </cell>
          <cell r="D5371" t="str">
            <v>14" WATER MAIN DUCTILE IRON PIPE ANSI CLASS 53, MECHANICAL JOINTS AND FITTINGS</v>
          </cell>
          <cell r="F5371">
            <v>0</v>
          </cell>
        </row>
        <row r="5372">
          <cell r="A5372" t="str">
            <v>638E02930</v>
          </cell>
          <cell r="C5372" t="str">
            <v>FT</v>
          </cell>
          <cell r="D5372" t="str">
            <v>14" WATER MAIN DUCTILE IRON PIPE ANSI CLASS 53, PUSH-ON JOINTS AND FITTINGS</v>
          </cell>
          <cell r="F5372">
            <v>0</v>
          </cell>
        </row>
        <row r="5373">
          <cell r="A5373" t="str">
            <v>638E02931</v>
          </cell>
          <cell r="C5373" t="str">
            <v>FT</v>
          </cell>
          <cell r="D5373" t="str">
            <v>14" WATER MAIN DUCTILE IRON PIPE ANSI CLASS 53, PUSH-ON JOINTS AND FITTINGS, AS PER PLAN</v>
          </cell>
          <cell r="F5373">
            <v>0</v>
          </cell>
        </row>
        <row r="5374">
          <cell r="A5374" t="str">
            <v>638E02990</v>
          </cell>
          <cell r="C5374" t="str">
            <v>FT</v>
          </cell>
          <cell r="D5374" t="str">
            <v>12" WATER MAIN POLYVINYL CHLORIDE PIPE AND FITTINGS</v>
          </cell>
          <cell r="F5374">
            <v>0</v>
          </cell>
        </row>
        <row r="5375">
          <cell r="A5375" t="str">
            <v>638E03000</v>
          </cell>
          <cell r="C5375" t="str">
            <v>FT</v>
          </cell>
          <cell r="D5375" t="str">
            <v>16" WATER MAIN DUCTILE IRON PIPE ANSI CLASS 52, PUSH-ON JOINTS AND FITTINGS</v>
          </cell>
          <cell r="F5375">
            <v>0</v>
          </cell>
        </row>
        <row r="5376">
          <cell r="A5376" t="str">
            <v>638E03001</v>
          </cell>
          <cell r="C5376" t="str">
            <v>FT</v>
          </cell>
          <cell r="D5376" t="str">
            <v>16" WATER MAIN DUCTILE IRON PIPE ANSI CLASS 52, PUSH-ON JOINTS AND FITTINGS, AS PER PLAN</v>
          </cell>
          <cell r="F5376">
            <v>0</v>
          </cell>
        </row>
        <row r="5377">
          <cell r="A5377" t="str">
            <v>638E03004</v>
          </cell>
          <cell r="C5377" t="str">
            <v>FT</v>
          </cell>
          <cell r="D5377" t="str">
            <v>16" WATER MAIN DUCTILE IRON PIPE ANSI CLASS 53, PUSH-ON JOINTS AND FITTINGS</v>
          </cell>
          <cell r="F5377">
            <v>0</v>
          </cell>
        </row>
        <row r="5378">
          <cell r="A5378" t="str">
            <v>638E03005</v>
          </cell>
          <cell r="C5378" t="str">
            <v>FT</v>
          </cell>
          <cell r="D5378" t="str">
            <v>16" WATER MAIN DUCTILE IRON PIPE ANSI CLASS 53, PUSH-ON JOINTS AND FITTINGS, AS PER PLAN</v>
          </cell>
          <cell r="F5378">
            <v>0</v>
          </cell>
        </row>
        <row r="5379">
          <cell r="A5379" t="str">
            <v>638E03100</v>
          </cell>
          <cell r="C5379" t="str">
            <v>FT</v>
          </cell>
          <cell r="D5379" t="str">
            <v>16" WATER MAIN DUCTILE IRON PIPE ANSI CLASS 52, MECHANICAL JOINTS AND FITTINGS</v>
          </cell>
          <cell r="F5379">
            <v>0</v>
          </cell>
        </row>
        <row r="5380">
          <cell r="A5380" t="str">
            <v>638E03101</v>
          </cell>
          <cell r="C5380" t="str">
            <v>FT</v>
          </cell>
          <cell r="D5380" t="str">
            <v>16" WATER MAIN DUCTILE IRON PIPE ANSI CLASS 52, MECHANICAL JOINTS AND FITTINGS, AS PER PLAN</v>
          </cell>
          <cell r="F5380">
            <v>0</v>
          </cell>
        </row>
        <row r="5381">
          <cell r="A5381" t="str">
            <v>638E03104</v>
          </cell>
          <cell r="C5381" t="str">
            <v>FT</v>
          </cell>
          <cell r="D5381" t="str">
            <v>16" WATER MAIN DUCTILE IRON PIPE ANSI CLASS 53, MECHANICAL JOINTS AND FITTINGS</v>
          </cell>
          <cell r="F5381">
            <v>0</v>
          </cell>
        </row>
        <row r="5382">
          <cell r="A5382" t="str">
            <v>638E03105</v>
          </cell>
          <cell r="C5382" t="str">
            <v>FT</v>
          </cell>
          <cell r="D5382" t="str">
            <v>16" WATER MAIN DUCTILE IRON PIPE ANSI CLASS 53, MECHANICAL JOINTS AND FITTINGS, AS PER PLAN</v>
          </cell>
          <cell r="F5382">
            <v>0</v>
          </cell>
        </row>
        <row r="5383">
          <cell r="A5383" t="str">
            <v>638E03200</v>
          </cell>
          <cell r="C5383" t="str">
            <v>FT</v>
          </cell>
          <cell r="D5383" t="str">
            <v>16" WATER MAIN DUCTILE IRON PIPE ANSI CLASS 52, BOLTLESS-RESTRAINED JOINTS AND FITTINGS</v>
          </cell>
          <cell r="F5383">
            <v>0</v>
          </cell>
        </row>
        <row r="5384">
          <cell r="A5384" t="str">
            <v>638E03201</v>
          </cell>
          <cell r="C5384" t="str">
            <v>FT</v>
          </cell>
          <cell r="D5384" t="str">
            <v>16" WATER MAIN DUCTILE IRON PIPE ANSI CLASS 52, BOLTLESS-RESTRAINED JOINTS AND FITTINGS, AS PER PLAN</v>
          </cell>
          <cell r="F5384">
            <v>0</v>
          </cell>
        </row>
        <row r="5385">
          <cell r="A5385" t="str">
            <v>638E03204</v>
          </cell>
          <cell r="C5385" t="str">
            <v>FT</v>
          </cell>
          <cell r="D5385" t="str">
            <v>16" WATER MAIN DUCTILE IRON PIPE ANSI CLASS 53, BOLTLESS-RESTRAINED JOINTS AND FITTINGS</v>
          </cell>
          <cell r="F5385">
            <v>0</v>
          </cell>
        </row>
        <row r="5386">
          <cell r="A5386" t="str">
            <v>638E03210</v>
          </cell>
          <cell r="C5386" t="str">
            <v>FT</v>
          </cell>
          <cell r="D5386" t="str">
            <v>16" WATER MAIN DUCTILE IRON PIPE ANSI CLASS 56, BOLTLESS-RESTRAINED JOINTS AND FITTINGS</v>
          </cell>
          <cell r="F5386">
            <v>0</v>
          </cell>
        </row>
        <row r="5387">
          <cell r="A5387" t="str">
            <v>638E03300</v>
          </cell>
          <cell r="C5387" t="str">
            <v>FT</v>
          </cell>
          <cell r="D5387" t="str">
            <v>16" WATER MAIN DUCTILE IRON PIPE ANSI CLASS 56, BALL AND SOCKET JOINTS AND FITTINGS</v>
          </cell>
          <cell r="F5387">
            <v>0</v>
          </cell>
        </row>
        <row r="5388">
          <cell r="A5388" t="str">
            <v>638E03380</v>
          </cell>
          <cell r="C5388" t="str">
            <v>FT</v>
          </cell>
          <cell r="D5388" t="str">
            <v>16" WATER MAIN POLYVINYL CHLORIDE PIPE AND FITTINGS, AWWA CLASS C905</v>
          </cell>
          <cell r="F5388">
            <v>0</v>
          </cell>
        </row>
        <row r="5389">
          <cell r="A5389" t="str">
            <v>638E03390</v>
          </cell>
          <cell r="C5389" t="str">
            <v>FT</v>
          </cell>
          <cell r="D5389" t="str">
            <v>16" WATER MAIN POLYVINYL CHLORIDE PIPE AND FITTINGS</v>
          </cell>
          <cell r="F5389">
            <v>0</v>
          </cell>
        </row>
        <row r="5390">
          <cell r="A5390" t="str">
            <v>638E03392</v>
          </cell>
          <cell r="C5390" t="str">
            <v>FT</v>
          </cell>
          <cell r="D5390" t="str">
            <v>18" WATER MAIN DUCTILE IRON PIPE ANSI CLASS 52, MECHANICAL JOINTS AND FITTINGS</v>
          </cell>
          <cell r="F5390">
            <v>0</v>
          </cell>
        </row>
        <row r="5391">
          <cell r="A5391" t="str">
            <v>638E03400</v>
          </cell>
          <cell r="C5391" t="str">
            <v>FT</v>
          </cell>
          <cell r="D5391" t="str">
            <v>20" WATER MAIN DUCTILE IRON PIPE ANSI CLASS 52, PUSH-ON JOINTS AND FITTINGS</v>
          </cell>
          <cell r="F5391">
            <v>0</v>
          </cell>
        </row>
        <row r="5392">
          <cell r="A5392" t="str">
            <v>638E03401</v>
          </cell>
          <cell r="C5392" t="str">
            <v>FT</v>
          </cell>
          <cell r="D5392" t="str">
            <v>20" WATER MAIN DUCTILE IRON PIPE ANSI CLASS 52, PUSH-ON JOINTS AND FITTINGS, AS PER PLAN</v>
          </cell>
          <cell r="F5392">
            <v>0</v>
          </cell>
        </row>
        <row r="5393">
          <cell r="A5393" t="str">
            <v>638E03404</v>
          </cell>
          <cell r="C5393" t="str">
            <v>FT</v>
          </cell>
          <cell r="D5393" t="str">
            <v>20" WATER MAIN DUCTILE IRON PIPE ANSI CLASS 53, PUSH-ON JOINTS AND FITTINGS</v>
          </cell>
          <cell r="F5393">
            <v>0</v>
          </cell>
        </row>
        <row r="5394">
          <cell r="A5394" t="str">
            <v>638E03500</v>
          </cell>
          <cell r="C5394" t="str">
            <v>FT</v>
          </cell>
          <cell r="D5394" t="str">
            <v>20" WATER MAIN DUCTILE IRON PIPE ANSI CLASS 52, MECHANICAL JOINTS AND FITTINGS</v>
          </cell>
          <cell r="F5394">
            <v>0</v>
          </cell>
        </row>
        <row r="5395">
          <cell r="A5395" t="str">
            <v>638E03501</v>
          </cell>
          <cell r="C5395" t="str">
            <v>FT</v>
          </cell>
          <cell r="D5395" t="str">
            <v>20" WATER MAIN DUCTILE IRON PIPE ANSI CLASS 52, MECHANICAL JOINTS AND FITTINGS, AS PER PLAN</v>
          </cell>
          <cell r="F5395">
            <v>0</v>
          </cell>
        </row>
        <row r="5396">
          <cell r="A5396" t="str">
            <v>638E03504</v>
          </cell>
          <cell r="C5396" t="str">
            <v>FT</v>
          </cell>
          <cell r="D5396" t="str">
            <v>20" WATER MAIN DUCTILE IRON PIPE ANSI CLASS 53, MECHANICAL JOINTS AND FITTINGS</v>
          </cell>
          <cell r="F5396">
            <v>0</v>
          </cell>
        </row>
        <row r="5397">
          <cell r="A5397" t="str">
            <v>638E03508</v>
          </cell>
          <cell r="C5397" t="str">
            <v>FT</v>
          </cell>
          <cell r="D5397" t="str">
            <v>20" WATER MAIN DUCTILE IRON PIPE ANSI CLASS 56, MECHANICAL JOINTS AND FITTINGS</v>
          </cell>
          <cell r="F5397">
            <v>0</v>
          </cell>
        </row>
        <row r="5398">
          <cell r="A5398" t="str">
            <v>638E03509</v>
          </cell>
          <cell r="C5398" t="str">
            <v>FT</v>
          </cell>
          <cell r="D5398" t="str">
            <v>20" WATER MAIN DUCTILE IRON PIPE ANSI CLASS 56, MECHANICAL JOINTS AND FITTINGS, AS PER PLAN</v>
          </cell>
          <cell r="F5398">
            <v>0</v>
          </cell>
        </row>
        <row r="5399">
          <cell r="A5399" t="str">
            <v>638E03600</v>
          </cell>
          <cell r="C5399" t="str">
            <v>FT</v>
          </cell>
          <cell r="D5399" t="str">
            <v>20" WATER MAIN DUCTILE IRON PIPE ANSI CLASS 52, BOLTLESS-RESTRAINED JOINTS AND FITTINGS</v>
          </cell>
          <cell r="F5399">
            <v>0</v>
          </cell>
        </row>
        <row r="5400">
          <cell r="A5400" t="str">
            <v>638E03604</v>
          </cell>
          <cell r="C5400" t="str">
            <v>FT</v>
          </cell>
          <cell r="D5400" t="str">
            <v>20" WATER MAIN DUCTILE IRON PIPE ANSI CLASS 53, BOLTLESS-RESTRAINED JOINTS AND FITTINGS</v>
          </cell>
          <cell r="F5400">
            <v>0</v>
          </cell>
        </row>
        <row r="5401">
          <cell r="A5401" t="str">
            <v>638E03700</v>
          </cell>
          <cell r="C5401" t="str">
            <v>FT</v>
          </cell>
          <cell r="D5401" t="str">
            <v>20" WATER MAIN DUCTILE IRON PIPE ANSI CLASS 56, BALL AND SOCKET JOINTS AND FITTINGS</v>
          </cell>
          <cell r="F5401">
            <v>0</v>
          </cell>
        </row>
        <row r="5402">
          <cell r="A5402" t="str">
            <v>638E03800</v>
          </cell>
          <cell r="C5402" t="str">
            <v>FT</v>
          </cell>
          <cell r="D5402" t="str">
            <v>24" WATER MAIN DUCTILE IRON PIPE ANSI CLASS 52, PUSH-ON JOINTS AND FITTINGS</v>
          </cell>
          <cell r="F5402">
            <v>0</v>
          </cell>
        </row>
        <row r="5403">
          <cell r="A5403" t="str">
            <v>638E03804</v>
          </cell>
          <cell r="C5403" t="str">
            <v>FT</v>
          </cell>
          <cell r="D5403" t="str">
            <v>24" WATER MAIN DUCTILE IRON PIPE ANSI CLASS 53, PUSH-ON JOINTS AND FITTINGS</v>
          </cell>
          <cell r="F5403">
            <v>0</v>
          </cell>
        </row>
        <row r="5404">
          <cell r="A5404" t="str">
            <v>638E03900</v>
          </cell>
          <cell r="C5404" t="str">
            <v>FT</v>
          </cell>
          <cell r="D5404" t="str">
            <v>24" WATER MAIN DUCTILE IRON PIPE ANSI CLASS 52, MECHANICAL JOINTS AND FITTINGS</v>
          </cell>
          <cell r="F5404">
            <v>0</v>
          </cell>
        </row>
        <row r="5405">
          <cell r="A5405" t="str">
            <v>638E03901</v>
          </cell>
          <cell r="C5405" t="str">
            <v>FT</v>
          </cell>
          <cell r="D5405" t="str">
            <v>24" WATER MAIN DUCTILE IRON PIPE ANSI CLASS 52, MECHANICAL JOINTS AND FITTINGS, AS PER PLAN</v>
          </cell>
          <cell r="F5405">
            <v>0</v>
          </cell>
        </row>
        <row r="5406">
          <cell r="A5406" t="str">
            <v>638E03904</v>
          </cell>
          <cell r="C5406" t="str">
            <v>FT</v>
          </cell>
          <cell r="D5406" t="str">
            <v>24" WATER MAIN DUCTILE IRON PIPE ANSI CLASS 53, MECHANICAL JOINTS AND FITTINGS</v>
          </cell>
          <cell r="F5406">
            <v>0</v>
          </cell>
        </row>
        <row r="5407">
          <cell r="A5407" t="str">
            <v>638E04000</v>
          </cell>
          <cell r="C5407" t="str">
            <v>FT</v>
          </cell>
          <cell r="D5407" t="str">
            <v>24" WATER MAIN DUCTILE IRON PIPE ANSI CLASS 52, BOLTLESS-RESTRAINED JOINTS AND FITTINGS</v>
          </cell>
          <cell r="F5407">
            <v>0</v>
          </cell>
        </row>
        <row r="5408">
          <cell r="A5408" t="str">
            <v>638E04004</v>
          </cell>
          <cell r="C5408" t="str">
            <v>FT</v>
          </cell>
          <cell r="D5408" t="str">
            <v>24" WATER MAIN DUCTILE IRON PIPE ANSI CLASS 53, BOLTLESS-RESTRAINED JOINTS AND FITTINGS</v>
          </cell>
          <cell r="F5408">
            <v>0</v>
          </cell>
        </row>
        <row r="5409">
          <cell r="A5409" t="str">
            <v>638E04100</v>
          </cell>
          <cell r="C5409" t="str">
            <v>FT</v>
          </cell>
          <cell r="D5409" t="str">
            <v>24" WATER MAIN DUCTILE IRON PIPE ANSI CLASS 56, BALL AND SOCKET JOINTS AND FITTINGS</v>
          </cell>
          <cell r="F5409">
            <v>0</v>
          </cell>
        </row>
        <row r="5410">
          <cell r="A5410" t="str">
            <v>638E04200</v>
          </cell>
          <cell r="C5410" t="str">
            <v>FT</v>
          </cell>
          <cell r="D5410" t="str">
            <v>30" WATER MAIN DUCTILE IRON PIPE ANSI CLASS 52, PUSH-ON JOINTS AND FITTINGS</v>
          </cell>
          <cell r="F5410">
            <v>0</v>
          </cell>
        </row>
        <row r="5411">
          <cell r="A5411" t="str">
            <v>638E04204</v>
          </cell>
          <cell r="C5411" t="str">
            <v>FT</v>
          </cell>
          <cell r="D5411" t="str">
            <v>30" WATER MAIN DUCTILE IRON PIPE ANSI CLASS 53, PUSH-ON JOINTS AND FITTINGS</v>
          </cell>
          <cell r="F5411">
            <v>0</v>
          </cell>
        </row>
        <row r="5412">
          <cell r="A5412" t="str">
            <v>638E04300</v>
          </cell>
          <cell r="C5412" t="str">
            <v>FT</v>
          </cell>
          <cell r="D5412" t="str">
            <v>30" WATER MAIN DUCTILE IRON PIPE ANSI CLASS 52, MECHANICAL JOINTS AND FITTINGS</v>
          </cell>
          <cell r="F5412">
            <v>0</v>
          </cell>
        </row>
        <row r="5413">
          <cell r="A5413" t="str">
            <v>638E04304</v>
          </cell>
          <cell r="C5413" t="str">
            <v>FT</v>
          </cell>
          <cell r="D5413" t="str">
            <v>30" WATER MAIN DUCTILE IRON PIPE ANSI CLASS 53, MECHANICAL JOINTS AND FITTINGS</v>
          </cell>
          <cell r="F5413">
            <v>0</v>
          </cell>
        </row>
        <row r="5414">
          <cell r="A5414" t="str">
            <v>638E04400</v>
          </cell>
          <cell r="C5414" t="str">
            <v>FT</v>
          </cell>
          <cell r="D5414" t="str">
            <v>30" WATER MAIN DUCTILE IRON PIPE ANSI CLASS 52, BOLTLESS-RESTRAINED JOINTS AND FITTINGS</v>
          </cell>
          <cell r="F5414">
            <v>0</v>
          </cell>
        </row>
        <row r="5415">
          <cell r="A5415" t="str">
            <v>638E04404</v>
          </cell>
          <cell r="C5415" t="str">
            <v>FT</v>
          </cell>
          <cell r="D5415" t="str">
            <v>30" WATER MAIN DUCTILE IRON PIPE ANSI CLASS 53, BOLTLESS-RESTRAINED JOINTS AND FITTINGS</v>
          </cell>
          <cell r="F5415">
            <v>0</v>
          </cell>
        </row>
        <row r="5416">
          <cell r="A5416" t="str">
            <v>638E04405</v>
          </cell>
          <cell r="C5416" t="str">
            <v>FT</v>
          </cell>
          <cell r="D5416" t="str">
            <v>30" WATER MAIN DUCTILE IRON PIPE ANSI CLASS 53, BOLTLESS-RESTRAINED JOINTS AND FITTINGS, AS PER PLAN</v>
          </cell>
          <cell r="F5416">
            <v>0</v>
          </cell>
        </row>
        <row r="5417">
          <cell r="A5417" t="str">
            <v>638E04500</v>
          </cell>
          <cell r="C5417" t="str">
            <v>FT</v>
          </cell>
          <cell r="D5417" t="str">
            <v>30" WATER MAIN DUCTILE IRON PIPE ANSI CLASS 58, BALL AND SOCKET JOINTS AND FITTINGS</v>
          </cell>
          <cell r="F5417">
            <v>0</v>
          </cell>
        </row>
        <row r="5418">
          <cell r="A5418" t="str">
            <v>638E04504</v>
          </cell>
          <cell r="C5418" t="str">
            <v>FT</v>
          </cell>
          <cell r="D5418" t="str">
            <v>36" WATER MAIN DUCTILE IRON PIPE ANSI CLASS 52, BOLTLESS RESTRAINED JOINTS AND FITTINGS</v>
          </cell>
          <cell r="F5418">
            <v>0</v>
          </cell>
        </row>
        <row r="5419">
          <cell r="A5419" t="str">
            <v>638E04800</v>
          </cell>
          <cell r="C5419" t="str">
            <v>FT</v>
          </cell>
          <cell r="D5419" t="str">
            <v>3/4" COPPER SERVICE BRANCH</v>
          </cell>
          <cell r="F5419">
            <v>0</v>
          </cell>
        </row>
        <row r="5420">
          <cell r="A5420" t="str">
            <v>638E04801</v>
          </cell>
          <cell r="C5420" t="str">
            <v>FT</v>
          </cell>
          <cell r="D5420" t="str">
            <v>3/4" COPPER SERVICE BRANCH, AS PER PLAN</v>
          </cell>
          <cell r="F5420">
            <v>0</v>
          </cell>
        </row>
        <row r="5421">
          <cell r="A5421" t="str">
            <v>638E04900</v>
          </cell>
          <cell r="C5421" t="str">
            <v>FT</v>
          </cell>
          <cell r="D5421" t="str">
            <v>1" COPPER SERVICE BRANCH</v>
          </cell>
          <cell r="F5421">
            <v>0</v>
          </cell>
        </row>
        <row r="5422">
          <cell r="A5422" t="str">
            <v>638E04901</v>
          </cell>
          <cell r="C5422" t="str">
            <v>FT</v>
          </cell>
          <cell r="D5422" t="str">
            <v>1" COPPER SERVICE BRANCH, AS PER PLAN</v>
          </cell>
          <cell r="F5422">
            <v>0</v>
          </cell>
        </row>
        <row r="5423">
          <cell r="A5423" t="str">
            <v>638E04950</v>
          </cell>
          <cell r="C5423" t="str">
            <v>FT</v>
          </cell>
          <cell r="D5423" t="str">
            <v>1-1/4" COPPER SERVICE BRANCH</v>
          </cell>
          <cell r="F5423">
            <v>0</v>
          </cell>
        </row>
        <row r="5424">
          <cell r="A5424" t="str">
            <v>638E04951</v>
          </cell>
          <cell r="C5424" t="str">
            <v>FT</v>
          </cell>
          <cell r="D5424" t="str">
            <v>1-1/4" COPPER SERVICE BRANCH, AS PER PLAN</v>
          </cell>
          <cell r="F5424">
            <v>0</v>
          </cell>
        </row>
        <row r="5425">
          <cell r="A5425" t="str">
            <v>638E05000</v>
          </cell>
          <cell r="C5425" t="str">
            <v>FT</v>
          </cell>
          <cell r="D5425" t="str">
            <v>1-1/2" COPPER SERVICE BRANCH</v>
          </cell>
          <cell r="F5425">
            <v>0</v>
          </cell>
        </row>
        <row r="5426">
          <cell r="A5426" t="str">
            <v>638E05001</v>
          </cell>
          <cell r="C5426" t="str">
            <v>FT</v>
          </cell>
          <cell r="D5426" t="str">
            <v>1-1/2" COPPER SERVICE BRANCH, AS PER PLAN</v>
          </cell>
          <cell r="F5426">
            <v>0</v>
          </cell>
        </row>
        <row r="5427">
          <cell r="A5427" t="str">
            <v>638E05100</v>
          </cell>
          <cell r="C5427" t="str">
            <v>FT</v>
          </cell>
          <cell r="D5427" t="str">
            <v>2" COPPER SERVICE BRANCH</v>
          </cell>
          <cell r="F5427">
            <v>0</v>
          </cell>
        </row>
        <row r="5428">
          <cell r="A5428" t="str">
            <v>638E05101</v>
          </cell>
          <cell r="C5428" t="str">
            <v>FT</v>
          </cell>
          <cell r="D5428" t="str">
            <v>2" COPPER SERVICE BRANCH, AS PER PLAN</v>
          </cell>
          <cell r="F5428">
            <v>0</v>
          </cell>
        </row>
        <row r="5429">
          <cell r="A5429" t="str">
            <v>638E05102</v>
          </cell>
          <cell r="C5429" t="str">
            <v>FT</v>
          </cell>
          <cell r="D5429" t="str">
            <v>2-1/2" COPPER SERVICE BRANCH</v>
          </cell>
          <cell r="F5429">
            <v>0</v>
          </cell>
        </row>
        <row r="5430">
          <cell r="A5430" t="str">
            <v>638E05300</v>
          </cell>
          <cell r="C5430" t="str">
            <v>FT</v>
          </cell>
          <cell r="D5430" t="str">
            <v>3/4" POLYETHYLENE SERVICE BRANCH</v>
          </cell>
          <cell r="F5430">
            <v>0</v>
          </cell>
        </row>
        <row r="5431">
          <cell r="A5431" t="str">
            <v>638E05301</v>
          </cell>
          <cell r="C5431" t="str">
            <v>FT</v>
          </cell>
          <cell r="D5431" t="str">
            <v>3/4" POLYETHYLENE SERVICE BRANCH, AS PER PLAN</v>
          </cell>
          <cell r="F5431">
            <v>0</v>
          </cell>
        </row>
        <row r="5432">
          <cell r="A5432" t="str">
            <v>638E05400</v>
          </cell>
          <cell r="C5432" t="str">
            <v>FT</v>
          </cell>
          <cell r="D5432" t="str">
            <v>1" POLYETHYLENE SERVICE BRANCH</v>
          </cell>
          <cell r="F5432">
            <v>0</v>
          </cell>
        </row>
        <row r="5433">
          <cell r="A5433" t="str">
            <v>638E05401</v>
          </cell>
          <cell r="C5433" t="str">
            <v>FT</v>
          </cell>
          <cell r="D5433" t="str">
            <v>1" POLYETHYLENE SERVICE BRANCH, AS PER PLAN</v>
          </cell>
          <cell r="F5433">
            <v>0</v>
          </cell>
        </row>
        <row r="5434">
          <cell r="A5434" t="str">
            <v>638E05500</v>
          </cell>
          <cell r="C5434" t="str">
            <v>FT</v>
          </cell>
          <cell r="D5434" t="str">
            <v>1-1/2" POLYETHYLENE SERVICE BRANCH</v>
          </cell>
          <cell r="F5434">
            <v>0</v>
          </cell>
        </row>
        <row r="5435">
          <cell r="A5435" t="str">
            <v>638E05501</v>
          </cell>
          <cell r="C5435" t="str">
            <v>FT</v>
          </cell>
          <cell r="D5435" t="str">
            <v>1-1/2" POLYETHYLENE SERVICE BRANCH, AS PER PLAN</v>
          </cell>
          <cell r="F5435">
            <v>0</v>
          </cell>
        </row>
        <row r="5436">
          <cell r="A5436" t="str">
            <v>638E05600</v>
          </cell>
          <cell r="C5436" t="str">
            <v>FT</v>
          </cell>
          <cell r="D5436" t="str">
            <v>2" POLYETHYLENE SERVICE BRANCH</v>
          </cell>
          <cell r="F5436">
            <v>0</v>
          </cell>
        </row>
        <row r="5437">
          <cell r="A5437" t="str">
            <v>638E05700</v>
          </cell>
          <cell r="C5437" t="str">
            <v>FT</v>
          </cell>
          <cell r="D5437" t="str">
            <v>3/4" POLYBUTYLENE SERVICE BRANCH</v>
          </cell>
          <cell r="F5437">
            <v>0</v>
          </cell>
        </row>
        <row r="5438">
          <cell r="A5438" t="str">
            <v>638E05800</v>
          </cell>
          <cell r="C5438" t="str">
            <v>FT</v>
          </cell>
          <cell r="D5438" t="str">
            <v>1" POLYBUTYLENE SERVICE BRANCH</v>
          </cell>
          <cell r="F5438">
            <v>0</v>
          </cell>
        </row>
        <row r="5439">
          <cell r="A5439" t="str">
            <v>638E05900</v>
          </cell>
          <cell r="C5439" t="str">
            <v>FT</v>
          </cell>
          <cell r="D5439" t="str">
            <v>1-1/2" POLYBUTYLENE SERVICE BRANCH</v>
          </cell>
          <cell r="F5439">
            <v>0</v>
          </cell>
        </row>
        <row r="5440">
          <cell r="A5440" t="str">
            <v>638E06000</v>
          </cell>
          <cell r="C5440" t="str">
            <v>FT</v>
          </cell>
          <cell r="D5440" t="str">
            <v>2" POLYBUTYLENE SERVICE BRANCH</v>
          </cell>
          <cell r="F5440">
            <v>0</v>
          </cell>
        </row>
        <row r="5441">
          <cell r="A5441" t="str">
            <v>638E06200</v>
          </cell>
          <cell r="C5441" t="str">
            <v>FT</v>
          </cell>
          <cell r="D5441" t="str">
            <v>POLYETHYLENE ENCASEMENT</v>
          </cell>
          <cell r="F5441">
            <v>0</v>
          </cell>
        </row>
        <row r="5442">
          <cell r="A5442" t="str">
            <v>638E06300</v>
          </cell>
          <cell r="C5442" t="str">
            <v>FT</v>
          </cell>
          <cell r="D5442" t="str">
            <v>8" STEEL PIPE ENCASEMENT, OPEN CUT</v>
          </cell>
          <cell r="F5442">
            <v>0</v>
          </cell>
        </row>
        <row r="5443">
          <cell r="A5443" t="str">
            <v>638E06400</v>
          </cell>
          <cell r="C5443" t="str">
            <v>FT</v>
          </cell>
          <cell r="D5443" t="str">
            <v>10" STEEL PIPE ENCASEMENT, OPEN CUT</v>
          </cell>
          <cell r="F5443">
            <v>0</v>
          </cell>
        </row>
        <row r="5444">
          <cell r="A5444" t="str">
            <v>638E06401</v>
          </cell>
          <cell r="C5444" t="str">
            <v>FT</v>
          </cell>
          <cell r="D5444" t="str">
            <v>10" STEEL PIPE ENCASEMENT, OPEN CUT, AS PER PLAN</v>
          </cell>
          <cell r="F5444">
            <v>0</v>
          </cell>
        </row>
        <row r="5445">
          <cell r="A5445" t="str">
            <v>638E06500</v>
          </cell>
          <cell r="C5445" t="str">
            <v>FT</v>
          </cell>
          <cell r="D5445" t="str">
            <v>12" STEEL PIPE ENCASEMENT, OPEN CUT</v>
          </cell>
          <cell r="F5445">
            <v>0</v>
          </cell>
        </row>
        <row r="5446">
          <cell r="A5446" t="str">
            <v>638E06501</v>
          </cell>
          <cell r="C5446" t="str">
            <v>FT</v>
          </cell>
          <cell r="D5446" t="str">
            <v>12" STEEL PIPE ENCASEMENT, OPEN CUT, AS PER PLAN</v>
          </cell>
          <cell r="F5446">
            <v>0</v>
          </cell>
        </row>
        <row r="5447">
          <cell r="A5447" t="str">
            <v>638E06600</v>
          </cell>
          <cell r="C5447" t="str">
            <v>FT</v>
          </cell>
          <cell r="D5447" t="str">
            <v>14" STEEL PIPE ENCASEMENT, OPEN CUT</v>
          </cell>
          <cell r="F5447">
            <v>0</v>
          </cell>
        </row>
        <row r="5448">
          <cell r="A5448" t="str">
            <v>638E06601</v>
          </cell>
          <cell r="C5448" t="str">
            <v>FT</v>
          </cell>
          <cell r="D5448" t="str">
            <v>14" STEEL PIPE ENCASEMENT, OPEN CUT, AS PER PLAN</v>
          </cell>
          <cell r="F5448">
            <v>0</v>
          </cell>
        </row>
        <row r="5449">
          <cell r="A5449" t="str">
            <v>638E06700</v>
          </cell>
          <cell r="C5449" t="str">
            <v>FT</v>
          </cell>
          <cell r="D5449" t="str">
            <v>16" STEEL PIPE ENCASEMENT, OPEN CUT</v>
          </cell>
          <cell r="F5449">
            <v>0</v>
          </cell>
        </row>
        <row r="5450">
          <cell r="A5450" t="str">
            <v>638E06701</v>
          </cell>
          <cell r="C5450" t="str">
            <v>FT</v>
          </cell>
          <cell r="D5450" t="str">
            <v>16" STEEL PIPE ENCASEMENT, OPEN CUT, AS PER PLAN</v>
          </cell>
          <cell r="F5450">
            <v>0</v>
          </cell>
        </row>
        <row r="5451">
          <cell r="A5451" t="str">
            <v>638E06702</v>
          </cell>
          <cell r="C5451" t="str">
            <v>FT</v>
          </cell>
          <cell r="D5451" t="str">
            <v>18" STEEL PIPE ENCASEMENT, OPEN CUT</v>
          </cell>
          <cell r="F5451">
            <v>0</v>
          </cell>
        </row>
        <row r="5452">
          <cell r="A5452" t="str">
            <v>638E06703</v>
          </cell>
          <cell r="C5452" t="str">
            <v>FT</v>
          </cell>
          <cell r="D5452" t="str">
            <v>18" STEEL PIPE ENCASEMENT, OPEN CUT, AS PER PLAN</v>
          </cell>
          <cell r="F5452">
            <v>0</v>
          </cell>
        </row>
        <row r="5453">
          <cell r="A5453" t="str">
            <v>638E06704</v>
          </cell>
          <cell r="C5453" t="str">
            <v>FT</v>
          </cell>
          <cell r="D5453" t="str">
            <v>20" STEEL PIPE ENCASEMENT, OPEN CUT</v>
          </cell>
          <cell r="F5453">
            <v>0</v>
          </cell>
        </row>
        <row r="5454">
          <cell r="A5454" t="str">
            <v>638E06705</v>
          </cell>
          <cell r="C5454" t="str">
            <v>FT</v>
          </cell>
          <cell r="D5454" t="str">
            <v>20" STEEL PIPE ENCASEMENT, OPEN CUT, AS PER PLAN</v>
          </cell>
          <cell r="F5454">
            <v>0</v>
          </cell>
        </row>
        <row r="5455">
          <cell r="A5455" t="str">
            <v>638E06706</v>
          </cell>
          <cell r="C5455" t="str">
            <v>FT</v>
          </cell>
          <cell r="D5455" t="str">
            <v>22" STEEL PIPE ENCASEMENT, OPEN CUT</v>
          </cell>
          <cell r="F5455">
            <v>0</v>
          </cell>
        </row>
        <row r="5456">
          <cell r="A5456" t="str">
            <v>638E06708</v>
          </cell>
          <cell r="C5456" t="str">
            <v>FT</v>
          </cell>
          <cell r="D5456" t="str">
            <v>24" STEEL PIPE ENCASEMENT, OPEN CUT</v>
          </cell>
          <cell r="F5456">
            <v>0</v>
          </cell>
        </row>
        <row r="5457">
          <cell r="A5457" t="str">
            <v>638E06709</v>
          </cell>
          <cell r="C5457" t="str">
            <v>FT</v>
          </cell>
          <cell r="D5457" t="str">
            <v>24" STEEL PIPE ENCASEMENT, OPEN CUT, AS PER PLAN</v>
          </cell>
          <cell r="F5457">
            <v>0</v>
          </cell>
        </row>
        <row r="5458">
          <cell r="A5458" t="str">
            <v>638E06710</v>
          </cell>
          <cell r="C5458" t="str">
            <v>FT</v>
          </cell>
          <cell r="D5458" t="str">
            <v>28" STEEL PIPE ENCASEMENT, OPEN CUT</v>
          </cell>
          <cell r="F5458">
            <v>0</v>
          </cell>
        </row>
        <row r="5459">
          <cell r="A5459" t="str">
            <v>638E06711</v>
          </cell>
          <cell r="C5459" t="str">
            <v>FT</v>
          </cell>
          <cell r="D5459" t="str">
            <v>28" STEEL PIPE ENCASEMENT, OPEN CUT, AS PER PLAN</v>
          </cell>
          <cell r="F5459">
            <v>0</v>
          </cell>
        </row>
        <row r="5460">
          <cell r="A5460" t="str">
            <v>638E06712</v>
          </cell>
          <cell r="C5460" t="str">
            <v>FT</v>
          </cell>
          <cell r="D5460" t="str">
            <v>30" STEEL PIPE ENCASEMENT, OPEN CUT</v>
          </cell>
          <cell r="F5460">
            <v>0</v>
          </cell>
        </row>
        <row r="5461">
          <cell r="A5461" t="str">
            <v>638E06714</v>
          </cell>
          <cell r="C5461" t="str">
            <v>FT</v>
          </cell>
          <cell r="D5461" t="str">
            <v>26" STEEL PIPE ENCASEMENT, OPEN CUT</v>
          </cell>
          <cell r="F5461">
            <v>0</v>
          </cell>
        </row>
        <row r="5462">
          <cell r="A5462" t="str">
            <v>638E06904</v>
          </cell>
          <cell r="C5462" t="str">
            <v>FT</v>
          </cell>
          <cell r="D5462" t="str">
            <v>36" STEEL PIPE ENCASEMENT, OPEN CUT</v>
          </cell>
          <cell r="F5462">
            <v>0</v>
          </cell>
        </row>
        <row r="5463">
          <cell r="A5463" t="str">
            <v>638E06905</v>
          </cell>
          <cell r="C5463" t="str">
            <v>FT</v>
          </cell>
          <cell r="D5463" t="str">
            <v>36" STEEL PIPE ENCASEMENT, OPEN CUT, AS PER PLAN</v>
          </cell>
          <cell r="F5463">
            <v>0</v>
          </cell>
        </row>
        <row r="5464">
          <cell r="A5464" t="str">
            <v>638E06910</v>
          </cell>
          <cell r="C5464" t="str">
            <v>FT</v>
          </cell>
          <cell r="D5464" t="str">
            <v>40" STEEL PIPE ENCASEMENT, OPEN CUT</v>
          </cell>
          <cell r="F5464">
            <v>0</v>
          </cell>
        </row>
        <row r="5465">
          <cell r="A5465" t="str">
            <v>638E06911</v>
          </cell>
          <cell r="C5465" t="str">
            <v>FT</v>
          </cell>
          <cell r="D5465" t="str">
            <v>40" STEEL PIPE ENCASEMENT, OPEN CUT, AS PER PLAN</v>
          </cell>
          <cell r="F5465">
            <v>0</v>
          </cell>
        </row>
        <row r="5466">
          <cell r="A5466" t="str">
            <v>638E06912</v>
          </cell>
          <cell r="C5466" t="str">
            <v>FT</v>
          </cell>
          <cell r="D5466" t="str">
            <v>48" STEEL PIPE ENCASEMENT, OPEN CUT</v>
          </cell>
          <cell r="F5466">
            <v>0</v>
          </cell>
        </row>
        <row r="5467">
          <cell r="A5467" t="str">
            <v>638E06913</v>
          </cell>
          <cell r="C5467" t="str">
            <v>FT</v>
          </cell>
          <cell r="D5467" t="str">
            <v>48" STEEL PIPE ENCASEMENT, OPEN CUT, AS PER PLAN</v>
          </cell>
          <cell r="F5467">
            <v>0</v>
          </cell>
        </row>
        <row r="5468">
          <cell r="A5468" t="str">
            <v>638E06914</v>
          </cell>
          <cell r="C5468" t="str">
            <v>FT</v>
          </cell>
          <cell r="D5468" t="str">
            <v>54" STEEL PIPE ENCASEMENT, OPEN CUT</v>
          </cell>
          <cell r="F5468">
            <v>0</v>
          </cell>
        </row>
        <row r="5469">
          <cell r="A5469" t="str">
            <v>638E06920</v>
          </cell>
          <cell r="C5469" t="str">
            <v>FT</v>
          </cell>
          <cell r="D5469" t="str">
            <v>60" STEEL PIPE ENCASEMENT, OPEN CUT</v>
          </cell>
          <cell r="F5469">
            <v>0</v>
          </cell>
        </row>
        <row r="5470">
          <cell r="A5470" t="str">
            <v>638E06921</v>
          </cell>
          <cell r="C5470" t="str">
            <v>FT</v>
          </cell>
          <cell r="D5470" t="str">
            <v>60" STEEL PIPE ENCASEMENT, OPEN CUT, AS PER PLAN</v>
          </cell>
          <cell r="F5470">
            <v>0</v>
          </cell>
        </row>
        <row r="5471">
          <cell r="A5471" t="str">
            <v>638E07000</v>
          </cell>
          <cell r="C5471" t="str">
            <v>FT</v>
          </cell>
          <cell r="D5471" t="str">
            <v>10" STEEL PIPE ENCASEMENT, BORED OR JACKED</v>
          </cell>
          <cell r="F5471">
            <v>0</v>
          </cell>
        </row>
        <row r="5472">
          <cell r="A5472" t="str">
            <v>638E07001</v>
          </cell>
          <cell r="C5472" t="str">
            <v>FT</v>
          </cell>
          <cell r="D5472" t="str">
            <v>10" STEEL PIPE ENCASEMENT, BORED OR JACKED, AS PER PLAN</v>
          </cell>
          <cell r="F5472">
            <v>0</v>
          </cell>
        </row>
        <row r="5473">
          <cell r="A5473" t="str">
            <v>638E07100</v>
          </cell>
          <cell r="C5473" t="str">
            <v>FT</v>
          </cell>
          <cell r="D5473" t="str">
            <v>12" STEEL PIPE ENCASEMENT, BORED OR JACKED</v>
          </cell>
          <cell r="F5473">
            <v>0</v>
          </cell>
        </row>
        <row r="5474">
          <cell r="A5474" t="str">
            <v>638E07101</v>
          </cell>
          <cell r="C5474" t="str">
            <v>FT</v>
          </cell>
          <cell r="D5474" t="str">
            <v>12" STEEL PIPE ENCASEMENT, BORED OR JACKED, AS PER PLAN</v>
          </cell>
          <cell r="F5474">
            <v>0</v>
          </cell>
        </row>
        <row r="5475">
          <cell r="A5475" t="str">
            <v>638E07200</v>
          </cell>
          <cell r="C5475" t="str">
            <v>FT</v>
          </cell>
          <cell r="D5475" t="str">
            <v>14" STEEL PIPE ENCASEMENT, BORED OR JACKED</v>
          </cell>
          <cell r="F5475">
            <v>0</v>
          </cell>
        </row>
        <row r="5476">
          <cell r="A5476" t="str">
            <v>638E07201</v>
          </cell>
          <cell r="C5476" t="str">
            <v>FT</v>
          </cell>
          <cell r="D5476" t="str">
            <v>14" STEEL PIPE ENCASEMENT, BORED OR JACKED, AS PER PLAN</v>
          </cell>
          <cell r="F5476">
            <v>0</v>
          </cell>
        </row>
        <row r="5477">
          <cell r="A5477" t="str">
            <v>638E07300</v>
          </cell>
          <cell r="C5477" t="str">
            <v>FT</v>
          </cell>
          <cell r="D5477" t="str">
            <v>16" STEEL PIPE ENCASEMENT, BORED OR JACKED</v>
          </cell>
          <cell r="F5477">
            <v>0</v>
          </cell>
        </row>
        <row r="5478">
          <cell r="A5478" t="str">
            <v>638E07301</v>
          </cell>
          <cell r="C5478" t="str">
            <v>FT</v>
          </cell>
          <cell r="D5478" t="str">
            <v>16" STEEL PIPE ENCASEMENT, BORED OR JACKED, AS PER PLAN</v>
          </cell>
          <cell r="F5478">
            <v>0</v>
          </cell>
        </row>
        <row r="5479">
          <cell r="A5479" t="str">
            <v>638E07302</v>
          </cell>
          <cell r="C5479" t="str">
            <v>FT</v>
          </cell>
          <cell r="D5479" t="str">
            <v>18" STEEL PIPE ENCASEMENT, BORED OR JACKED</v>
          </cell>
          <cell r="F5479">
            <v>0</v>
          </cell>
        </row>
        <row r="5480">
          <cell r="A5480" t="str">
            <v>638E07303</v>
          </cell>
          <cell r="C5480" t="str">
            <v>FT</v>
          </cell>
          <cell r="D5480" t="str">
            <v>18" STEEL PIPE ENCASEMENT, BORED OR JACKED, AS PER PLAN</v>
          </cell>
          <cell r="F5480">
            <v>0</v>
          </cell>
        </row>
        <row r="5481">
          <cell r="A5481" t="str">
            <v>638E07304</v>
          </cell>
          <cell r="C5481" t="str">
            <v>FT</v>
          </cell>
          <cell r="D5481" t="str">
            <v>20" STEEL PIPE ENCASEMENT, BORED OR JACKED</v>
          </cell>
          <cell r="F5481">
            <v>0</v>
          </cell>
        </row>
        <row r="5482">
          <cell r="A5482" t="str">
            <v>638E07305</v>
          </cell>
          <cell r="C5482" t="str">
            <v>FT</v>
          </cell>
          <cell r="D5482" t="str">
            <v>20" STEEL PIPE ENCASEMENT, BORED OR JACKED, AS PER PLAN</v>
          </cell>
          <cell r="F5482">
            <v>0</v>
          </cell>
        </row>
        <row r="5483">
          <cell r="A5483" t="str">
            <v>638E07306</v>
          </cell>
          <cell r="C5483" t="str">
            <v>FT</v>
          </cell>
          <cell r="D5483" t="str">
            <v>22" STEEL PIPE ENCASEMENT, BORED OR JACKED</v>
          </cell>
          <cell r="F5483">
            <v>0</v>
          </cell>
        </row>
        <row r="5484">
          <cell r="A5484" t="str">
            <v>638E07307</v>
          </cell>
          <cell r="C5484" t="str">
            <v>FT</v>
          </cell>
          <cell r="D5484" t="str">
            <v>22" STEEL PIPE ENCASEMENT, BORED OR JACKED, AS PER PLAN</v>
          </cell>
          <cell r="F5484">
            <v>0</v>
          </cell>
        </row>
        <row r="5485">
          <cell r="A5485" t="str">
            <v>638E07310</v>
          </cell>
          <cell r="C5485" t="str">
            <v>FT</v>
          </cell>
          <cell r="D5485" t="str">
            <v>24" STEEL PIPE ENCASEMENT, BORED OR JACKED</v>
          </cell>
          <cell r="F5485">
            <v>0</v>
          </cell>
        </row>
        <row r="5486">
          <cell r="A5486" t="str">
            <v>638E07311</v>
          </cell>
          <cell r="C5486" t="str">
            <v>FT</v>
          </cell>
          <cell r="D5486" t="str">
            <v>24" STEEL PIPE ENCASEMENT, BORED OR JACKED, AS PER PLAN</v>
          </cell>
          <cell r="F5486">
            <v>0</v>
          </cell>
        </row>
        <row r="5487">
          <cell r="A5487" t="str">
            <v>638E07314</v>
          </cell>
          <cell r="C5487" t="str">
            <v>FT</v>
          </cell>
          <cell r="D5487" t="str">
            <v>30" STEEL PIPE ENCASEMENT, BORED OR JACKED</v>
          </cell>
          <cell r="F5487">
            <v>0</v>
          </cell>
        </row>
        <row r="5488">
          <cell r="A5488" t="str">
            <v>638E07315</v>
          </cell>
          <cell r="C5488" t="str">
            <v>FT</v>
          </cell>
          <cell r="D5488" t="str">
            <v>30" STEEL PIPE ENCASEMENT, BORED OR JACKED, AS PER PLAN</v>
          </cell>
          <cell r="F5488">
            <v>0</v>
          </cell>
        </row>
        <row r="5489">
          <cell r="A5489" t="str">
            <v>638E07316</v>
          </cell>
          <cell r="C5489" t="str">
            <v>FT</v>
          </cell>
          <cell r="D5489" t="str">
            <v>36" STEEL PIPE ENCASEMENT, BORED OR JACKED</v>
          </cell>
          <cell r="F5489">
            <v>0</v>
          </cell>
        </row>
        <row r="5490">
          <cell r="A5490" t="str">
            <v>638E07317</v>
          </cell>
          <cell r="C5490" t="str">
            <v>FT</v>
          </cell>
          <cell r="D5490" t="str">
            <v>36" STEEL PIPE ENCASEMENT, BORED OR JACKED, AS PER PLAN</v>
          </cell>
          <cell r="F5490">
            <v>0</v>
          </cell>
        </row>
        <row r="5491">
          <cell r="A5491" t="str">
            <v>638E07318</v>
          </cell>
          <cell r="C5491" t="str">
            <v>FT</v>
          </cell>
          <cell r="D5491" t="str">
            <v>40" STEEL PIPE ENCASEMENT, BORED OR JACKED</v>
          </cell>
          <cell r="F5491">
            <v>0</v>
          </cell>
        </row>
        <row r="5492">
          <cell r="A5492" t="str">
            <v>638E07320</v>
          </cell>
          <cell r="C5492" t="str">
            <v>FT</v>
          </cell>
          <cell r="D5492" t="str">
            <v>48" STEEL PIPE ENCASEMENT, BORED OR JACKED</v>
          </cell>
          <cell r="F5492">
            <v>0</v>
          </cell>
        </row>
        <row r="5493">
          <cell r="A5493" t="str">
            <v>638E07321</v>
          </cell>
          <cell r="C5493" t="str">
            <v>FT</v>
          </cell>
          <cell r="D5493" t="str">
            <v>48" STEEL PIPE ENCASEMENT, BORED OR JACKED, AS PER PLAN</v>
          </cell>
          <cell r="F5493">
            <v>0</v>
          </cell>
        </row>
        <row r="5494">
          <cell r="A5494" t="str">
            <v>638E07330</v>
          </cell>
          <cell r="C5494" t="str">
            <v>FT</v>
          </cell>
          <cell r="D5494" t="str">
            <v>54" STEEL PIPE ENCASEMENT, BORED OR JACKED</v>
          </cell>
          <cell r="F5494">
            <v>0</v>
          </cell>
        </row>
        <row r="5495">
          <cell r="A5495" t="str">
            <v>638E07334</v>
          </cell>
          <cell r="C5495" t="str">
            <v>FT</v>
          </cell>
          <cell r="D5495" t="str">
            <v>60" STEEL PIPE ENCASEMENT, BORED OR JACKED</v>
          </cell>
          <cell r="F5495">
            <v>0</v>
          </cell>
        </row>
        <row r="5496">
          <cell r="A5496" t="str">
            <v>638E07470</v>
          </cell>
          <cell r="C5496" t="str">
            <v>EACH</v>
          </cell>
          <cell r="D5496" t="str">
            <v>4" GATE VALVE</v>
          </cell>
          <cell r="F5496">
            <v>0</v>
          </cell>
        </row>
        <row r="5497">
          <cell r="A5497" t="str">
            <v>638E07480</v>
          </cell>
          <cell r="C5497" t="str">
            <v>EACH</v>
          </cell>
          <cell r="D5497" t="str">
            <v>6" GATE VALVE</v>
          </cell>
          <cell r="F5497">
            <v>0</v>
          </cell>
        </row>
        <row r="5498">
          <cell r="A5498" t="str">
            <v>638E07481</v>
          </cell>
          <cell r="C5498" t="str">
            <v>EACH</v>
          </cell>
          <cell r="D5498" t="str">
            <v>6" GATE VALVE, AS PER PLAN</v>
          </cell>
          <cell r="F5498">
            <v>0</v>
          </cell>
        </row>
        <row r="5499">
          <cell r="A5499" t="str">
            <v>638E07490</v>
          </cell>
          <cell r="C5499" t="str">
            <v>EACH</v>
          </cell>
          <cell r="D5499" t="str">
            <v>8" GATE VALVE</v>
          </cell>
          <cell r="F5499">
            <v>0</v>
          </cell>
        </row>
        <row r="5500">
          <cell r="A5500" t="str">
            <v>638E07491</v>
          </cell>
          <cell r="C5500" t="str">
            <v>EACH</v>
          </cell>
          <cell r="D5500" t="str">
            <v>8" GATE VALVE, AS PER PLAN</v>
          </cell>
          <cell r="F5500">
            <v>0</v>
          </cell>
        </row>
        <row r="5501">
          <cell r="A5501" t="str">
            <v>638E07500</v>
          </cell>
          <cell r="C5501" t="str">
            <v>EACH</v>
          </cell>
          <cell r="D5501" t="str">
            <v>12" GATE VALVE</v>
          </cell>
          <cell r="F5501">
            <v>0</v>
          </cell>
        </row>
        <row r="5502">
          <cell r="A5502" t="str">
            <v>638E07501</v>
          </cell>
          <cell r="C5502" t="str">
            <v>EACH</v>
          </cell>
          <cell r="D5502" t="str">
            <v>12" GATE VALVE, AS PER PLAN</v>
          </cell>
          <cell r="F5502">
            <v>0</v>
          </cell>
        </row>
        <row r="5503">
          <cell r="A5503" t="str">
            <v>638E07608</v>
          </cell>
          <cell r="C5503" t="str">
            <v>EACH</v>
          </cell>
          <cell r="D5503" t="str">
            <v>VALVE BOX</v>
          </cell>
          <cell r="F5503">
            <v>0</v>
          </cell>
        </row>
        <row r="5504">
          <cell r="A5504" t="str">
            <v>638E07609</v>
          </cell>
          <cell r="C5504" t="str">
            <v>EACH</v>
          </cell>
          <cell r="D5504" t="str">
            <v>VALVE BOX, AS PER PLAN</v>
          </cell>
          <cell r="F5504">
            <v>0</v>
          </cell>
        </row>
        <row r="5505">
          <cell r="A5505" t="str">
            <v>638E07690</v>
          </cell>
          <cell r="C5505" t="str">
            <v>EACH</v>
          </cell>
          <cell r="D5505" t="str">
            <v>2" GATE VALVE AND VALVE BOX</v>
          </cell>
          <cell r="F5505">
            <v>0</v>
          </cell>
        </row>
        <row r="5506">
          <cell r="A5506" t="str">
            <v>638E07691</v>
          </cell>
          <cell r="C5506" t="str">
            <v>EACH</v>
          </cell>
          <cell r="D5506" t="str">
            <v>2" GATE VALVE AND VALVE BOX, AS PER PLAN</v>
          </cell>
          <cell r="F5506">
            <v>0</v>
          </cell>
        </row>
        <row r="5507">
          <cell r="A5507" t="str">
            <v>638E07700</v>
          </cell>
          <cell r="C5507" t="str">
            <v>EACH</v>
          </cell>
          <cell r="D5507" t="str">
            <v>4" GATE VALVE AND VALVE BOX</v>
          </cell>
          <cell r="F5507">
            <v>0</v>
          </cell>
        </row>
        <row r="5508">
          <cell r="A5508" t="str">
            <v>638E07701</v>
          </cell>
          <cell r="C5508" t="str">
            <v>EACH</v>
          </cell>
          <cell r="D5508" t="str">
            <v>4" GATE VALVE AND VALVE BOX, AS PER PLAN</v>
          </cell>
          <cell r="F5508">
            <v>0</v>
          </cell>
        </row>
        <row r="5509">
          <cell r="A5509" t="str">
            <v>638E07800</v>
          </cell>
          <cell r="C5509" t="str">
            <v>EACH</v>
          </cell>
          <cell r="D5509" t="str">
            <v>6" GATE VALVE AND VALVE BOX</v>
          </cell>
          <cell r="F5509">
            <v>0</v>
          </cell>
        </row>
        <row r="5510">
          <cell r="A5510" t="str">
            <v>638E07801</v>
          </cell>
          <cell r="C5510" t="str">
            <v>EACH</v>
          </cell>
          <cell r="D5510" t="str">
            <v>6" GATE VALVE AND VALVE BOX, AS PER PLAN</v>
          </cell>
          <cell r="F5510">
            <v>0</v>
          </cell>
        </row>
        <row r="5511">
          <cell r="A5511" t="str">
            <v>638E07900</v>
          </cell>
          <cell r="C5511" t="str">
            <v>EACH</v>
          </cell>
          <cell r="D5511" t="str">
            <v>8" GATE VALVE AND VALVE BOX</v>
          </cell>
          <cell r="F5511">
            <v>0</v>
          </cell>
        </row>
        <row r="5512">
          <cell r="A5512" t="str">
            <v>638E07901</v>
          </cell>
          <cell r="C5512" t="str">
            <v>EACH</v>
          </cell>
          <cell r="D5512" t="str">
            <v>8" GATE VALVE AND VALVE BOX, AS PER PLAN</v>
          </cell>
          <cell r="F5512">
            <v>0</v>
          </cell>
        </row>
        <row r="5513">
          <cell r="A5513" t="str">
            <v>638E08000</v>
          </cell>
          <cell r="C5513" t="str">
            <v>EACH</v>
          </cell>
          <cell r="D5513" t="str">
            <v>10" GATE VALVE AND VALVE BOX</v>
          </cell>
          <cell r="F5513">
            <v>0</v>
          </cell>
        </row>
        <row r="5514">
          <cell r="A5514" t="str">
            <v>638E08001</v>
          </cell>
          <cell r="C5514" t="str">
            <v>EACH</v>
          </cell>
          <cell r="D5514" t="str">
            <v>10" GATE VALVE AND VALVE BOX, AS PER PLAN</v>
          </cell>
          <cell r="F5514">
            <v>0</v>
          </cell>
        </row>
        <row r="5515">
          <cell r="A5515" t="str">
            <v>638E08005</v>
          </cell>
          <cell r="C5515" t="str">
            <v>EACH</v>
          </cell>
          <cell r="D5515" t="str">
            <v>14" GATE VALVE AND VALVE BOX, AS PER PLAN</v>
          </cell>
          <cell r="F5515">
            <v>0</v>
          </cell>
        </row>
        <row r="5516">
          <cell r="A5516" t="str">
            <v>638E08100</v>
          </cell>
          <cell r="C5516" t="str">
            <v>EACH</v>
          </cell>
          <cell r="D5516" t="str">
            <v>12" GATE VALVE AND VALVE BOX</v>
          </cell>
          <cell r="F5516">
            <v>0</v>
          </cell>
        </row>
        <row r="5517">
          <cell r="A5517" t="str">
            <v>638E08101</v>
          </cell>
          <cell r="C5517" t="str">
            <v>EACH</v>
          </cell>
          <cell r="D5517" t="str">
            <v>12" GATE VALVE AND VALVE BOX, AS PER PLAN</v>
          </cell>
          <cell r="F5517">
            <v>0</v>
          </cell>
        </row>
        <row r="5518">
          <cell r="A5518" t="str">
            <v>638E08102</v>
          </cell>
          <cell r="C5518" t="str">
            <v>EACH</v>
          </cell>
          <cell r="D5518" t="str">
            <v>16" GATE VALVE AND VALVE BOX</v>
          </cell>
          <cell r="F5518">
            <v>0</v>
          </cell>
        </row>
        <row r="5519">
          <cell r="A5519" t="str">
            <v>638E08103</v>
          </cell>
          <cell r="C5519" t="str">
            <v>EACH</v>
          </cell>
          <cell r="D5519" t="str">
            <v>16" GATE VALVE AND VALVE BOX, AS PER PLAN</v>
          </cell>
          <cell r="F5519">
            <v>0</v>
          </cell>
        </row>
        <row r="5520">
          <cell r="A5520" t="str">
            <v>638E08104</v>
          </cell>
          <cell r="C5520" t="str">
            <v>EACH</v>
          </cell>
          <cell r="D5520" t="str">
            <v>18" GATE VALVE AND VALVE BOX</v>
          </cell>
          <cell r="F5520">
            <v>0</v>
          </cell>
        </row>
        <row r="5521">
          <cell r="A5521" t="str">
            <v>638E08105</v>
          </cell>
          <cell r="C5521" t="str">
            <v>EACH</v>
          </cell>
          <cell r="D5521" t="str">
            <v>18" GATE VALVE AND VALVE BOX, AS PER PLAN</v>
          </cell>
          <cell r="F5521">
            <v>0</v>
          </cell>
        </row>
        <row r="5522">
          <cell r="A5522" t="str">
            <v>638E08106</v>
          </cell>
          <cell r="C5522" t="str">
            <v>EACH</v>
          </cell>
          <cell r="D5522" t="str">
            <v>20" GATE VALVE AND VALVE BOX</v>
          </cell>
          <cell r="F5522">
            <v>0</v>
          </cell>
        </row>
        <row r="5523">
          <cell r="A5523" t="str">
            <v>638E08107</v>
          </cell>
          <cell r="C5523" t="str">
            <v>EACH</v>
          </cell>
          <cell r="D5523" t="str">
            <v>20" GATE VALVE AND VALVE BOX, AS PER PLAN</v>
          </cell>
          <cell r="F5523">
            <v>0</v>
          </cell>
        </row>
        <row r="5524">
          <cell r="A5524" t="str">
            <v>638E08108</v>
          </cell>
          <cell r="C5524" t="str">
            <v>EACH</v>
          </cell>
          <cell r="D5524" t="str">
            <v>24" GATE VALVE, VALVE AND VALVE BOX</v>
          </cell>
          <cell r="F5524">
            <v>0</v>
          </cell>
        </row>
        <row r="5525">
          <cell r="A5525" t="str">
            <v>638E08109</v>
          </cell>
          <cell r="C5525" t="str">
            <v>EACH</v>
          </cell>
          <cell r="D5525" t="str">
            <v>24" GATE VALVE, VALVE AND VALVE BOX, AS PER PLAN</v>
          </cell>
          <cell r="F5525">
            <v>0</v>
          </cell>
        </row>
        <row r="5526">
          <cell r="A5526" t="str">
            <v>638E08110</v>
          </cell>
          <cell r="C5526" t="str">
            <v>EACH</v>
          </cell>
          <cell r="D5526" t="str">
            <v>36" GATE VALVE AND VALVE BOX</v>
          </cell>
          <cell r="F5526">
            <v>0</v>
          </cell>
        </row>
        <row r="5527">
          <cell r="A5527" t="str">
            <v>638E08120</v>
          </cell>
          <cell r="C5527" t="str">
            <v>EACH</v>
          </cell>
          <cell r="D5527" t="str">
            <v>14" GATE VALVE AND VALVE BOX</v>
          </cell>
          <cell r="F5527">
            <v>0</v>
          </cell>
        </row>
        <row r="5528">
          <cell r="A5528" t="str">
            <v>638E08194</v>
          </cell>
          <cell r="C5528" t="str">
            <v>EACH</v>
          </cell>
          <cell r="D5528" t="str">
            <v>12" BUTTERFLY VALVE AND VALVE BOX</v>
          </cell>
          <cell r="F5528">
            <v>0</v>
          </cell>
        </row>
        <row r="5529">
          <cell r="A5529" t="str">
            <v>638E08195</v>
          </cell>
          <cell r="C5529" t="str">
            <v>EACH</v>
          </cell>
          <cell r="D5529" t="str">
            <v>12" BUTTERFLY VALVE AND VALVE BOX, AS PER PLAN</v>
          </cell>
          <cell r="F5529">
            <v>0</v>
          </cell>
        </row>
        <row r="5530">
          <cell r="A5530" t="str">
            <v>638E08200</v>
          </cell>
          <cell r="C5530" t="str">
            <v>EACH</v>
          </cell>
          <cell r="D5530" t="str">
            <v>16" BUTTERFLY VALVE AND VALVE BOX</v>
          </cell>
          <cell r="F5530">
            <v>0</v>
          </cell>
        </row>
        <row r="5531">
          <cell r="A5531" t="str">
            <v>638E08201</v>
          </cell>
          <cell r="C5531" t="str">
            <v>EACH</v>
          </cell>
          <cell r="D5531" t="str">
            <v>16" BUTTERFLY VALVE AND VALVE BOX, PER PLAN</v>
          </cell>
          <cell r="F5531">
            <v>0</v>
          </cell>
        </row>
        <row r="5532">
          <cell r="A5532" t="str">
            <v>638E08206</v>
          </cell>
          <cell r="C5532" t="str">
            <v>EACH</v>
          </cell>
          <cell r="D5532" t="str">
            <v>20" BUTTERFLY VALVE AND VALVE BOX</v>
          </cell>
          <cell r="F5532">
            <v>0</v>
          </cell>
        </row>
        <row r="5533">
          <cell r="A5533" t="str">
            <v>638E08300</v>
          </cell>
          <cell r="C5533" t="str">
            <v>EACH</v>
          </cell>
          <cell r="D5533" t="str">
            <v>4" INSERTING VALVE AND VALVE BOX</v>
          </cell>
          <cell r="F5533">
            <v>0</v>
          </cell>
        </row>
        <row r="5534">
          <cell r="A5534" t="str">
            <v>638E08400</v>
          </cell>
          <cell r="C5534" t="str">
            <v>EACH</v>
          </cell>
          <cell r="D5534" t="str">
            <v>6" INSERTING VALVE AND VALVE BOX</v>
          </cell>
          <cell r="F5534">
            <v>0</v>
          </cell>
        </row>
        <row r="5535">
          <cell r="A5535" t="str">
            <v>638E08500</v>
          </cell>
          <cell r="C5535" t="str">
            <v>EACH</v>
          </cell>
          <cell r="D5535" t="str">
            <v>8" INSERTING VALVE AND VALVE BOX</v>
          </cell>
          <cell r="F5535">
            <v>0</v>
          </cell>
        </row>
        <row r="5536">
          <cell r="A5536" t="str">
            <v>638E08501</v>
          </cell>
          <cell r="C5536" t="str">
            <v>EACH</v>
          </cell>
          <cell r="D5536" t="str">
            <v>8" INSERTING VALVE AND VALVE BOX, AS PER PLAN</v>
          </cell>
          <cell r="F5536">
            <v>0</v>
          </cell>
        </row>
        <row r="5537">
          <cell r="A5537" t="str">
            <v>638E08600</v>
          </cell>
          <cell r="C5537" t="str">
            <v>EACH</v>
          </cell>
          <cell r="D5537" t="str">
            <v>10" INSERTING VALVE AND VALVE BOX</v>
          </cell>
          <cell r="F5537">
            <v>0</v>
          </cell>
        </row>
        <row r="5538">
          <cell r="A5538" t="str">
            <v>638E08601</v>
          </cell>
          <cell r="C5538" t="str">
            <v>EACH</v>
          </cell>
          <cell r="D5538" t="str">
            <v>10" INSERTING VALVE AND VALVE BOX, AS PER PLAN</v>
          </cell>
          <cell r="F5538">
            <v>0</v>
          </cell>
        </row>
        <row r="5539">
          <cell r="A5539" t="str">
            <v>638E08620</v>
          </cell>
          <cell r="C5539" t="str">
            <v>EACH</v>
          </cell>
          <cell r="D5539" t="str">
            <v>12" INSERTING VALVE AND VALVE BOX</v>
          </cell>
          <cell r="F5539">
            <v>0</v>
          </cell>
        </row>
        <row r="5540">
          <cell r="A5540" t="str">
            <v>638E08621</v>
          </cell>
          <cell r="C5540" t="str">
            <v>EACH</v>
          </cell>
          <cell r="D5540" t="str">
            <v>12" INSERTING VALVE AND VALVE BOX, AS PER PLAN</v>
          </cell>
          <cell r="F5540">
            <v>0</v>
          </cell>
        </row>
        <row r="5541">
          <cell r="A5541" t="str">
            <v>638E08650</v>
          </cell>
          <cell r="C5541" t="str">
            <v>EACH</v>
          </cell>
          <cell r="D5541" t="str">
            <v>16" INSERTING VALVE AND VALVE BOX</v>
          </cell>
          <cell r="F5541">
            <v>0</v>
          </cell>
        </row>
        <row r="5542">
          <cell r="A5542" t="str">
            <v>638E08660</v>
          </cell>
          <cell r="C5542" t="str">
            <v>EACH</v>
          </cell>
          <cell r="D5542" t="str">
            <v>18" INSERTING VALVE AND VALVE BOX</v>
          </cell>
          <cell r="F5542">
            <v>0</v>
          </cell>
        </row>
        <row r="5543">
          <cell r="A5543" t="str">
            <v>638E08700</v>
          </cell>
          <cell r="C5543" t="str">
            <v>EACH</v>
          </cell>
          <cell r="D5543" t="str">
            <v>20" INSERTING VALVE AND VALVE BOX</v>
          </cell>
          <cell r="F5543">
            <v>0</v>
          </cell>
        </row>
        <row r="5544">
          <cell r="A5544" t="str">
            <v>638E08702</v>
          </cell>
          <cell r="C5544" t="str">
            <v>EACH</v>
          </cell>
          <cell r="D5544" t="str">
            <v>4" CUTTING-IN SLEEVE</v>
          </cell>
          <cell r="F5544">
            <v>0</v>
          </cell>
        </row>
        <row r="5545">
          <cell r="A5545" t="str">
            <v>638E08704</v>
          </cell>
          <cell r="C5545" t="str">
            <v>EACH</v>
          </cell>
          <cell r="D5545" t="str">
            <v>6" CUTTING-IN SLEEVE</v>
          </cell>
          <cell r="F5545">
            <v>0</v>
          </cell>
        </row>
        <row r="5546">
          <cell r="A5546" t="str">
            <v>638E08706</v>
          </cell>
          <cell r="C5546" t="str">
            <v>EACH</v>
          </cell>
          <cell r="D5546" t="str">
            <v>8" CUTTING-IN SLEEVE</v>
          </cell>
          <cell r="F5546">
            <v>0</v>
          </cell>
        </row>
        <row r="5547">
          <cell r="A5547" t="str">
            <v>638E08707</v>
          </cell>
          <cell r="C5547" t="str">
            <v>EACH</v>
          </cell>
          <cell r="D5547" t="str">
            <v>8" CUTTING-IN SLEEVE, AS PER PLAN</v>
          </cell>
          <cell r="F5547">
            <v>0</v>
          </cell>
        </row>
        <row r="5548">
          <cell r="A5548" t="str">
            <v>638E08708</v>
          </cell>
          <cell r="C5548" t="str">
            <v>EACH</v>
          </cell>
          <cell r="D5548" t="str">
            <v>10" CUTTING-IN SLEEVE</v>
          </cell>
          <cell r="F5548">
            <v>0</v>
          </cell>
        </row>
        <row r="5549">
          <cell r="A5549" t="str">
            <v>638E08710</v>
          </cell>
          <cell r="C5549" t="str">
            <v>EACH</v>
          </cell>
          <cell r="D5549" t="str">
            <v>12" CUTTING-IN SLEEVE</v>
          </cell>
          <cell r="F5549">
            <v>0</v>
          </cell>
        </row>
        <row r="5550">
          <cell r="A5550" t="str">
            <v>638E08711</v>
          </cell>
          <cell r="C5550" t="str">
            <v>EACH</v>
          </cell>
          <cell r="D5550" t="str">
            <v>12" CUTTING-IN SLEEVE, AS PER PLAN</v>
          </cell>
          <cell r="F5550">
            <v>0</v>
          </cell>
        </row>
        <row r="5551">
          <cell r="A5551" t="str">
            <v>638E08712</v>
          </cell>
          <cell r="C5551" t="str">
            <v>EACH</v>
          </cell>
          <cell r="D5551" t="str">
            <v>16" CUTTING-IN SLEEVE</v>
          </cell>
          <cell r="F5551">
            <v>0</v>
          </cell>
        </row>
        <row r="5552">
          <cell r="A5552" t="str">
            <v>638E08720</v>
          </cell>
          <cell r="C5552" t="str">
            <v>EACH</v>
          </cell>
          <cell r="D5552" t="str">
            <v>24" CUTTING-IN SLEEVE</v>
          </cell>
          <cell r="F5552">
            <v>0</v>
          </cell>
        </row>
        <row r="5553">
          <cell r="A5553" t="str">
            <v>638E08790</v>
          </cell>
          <cell r="C5553" t="str">
            <v>EACH</v>
          </cell>
          <cell r="D5553" t="str">
            <v>2" CUTTING-IN SLEEVE, VALVE AND VALVE BOX</v>
          </cell>
          <cell r="F5553">
            <v>0</v>
          </cell>
        </row>
        <row r="5554">
          <cell r="A5554" t="str">
            <v>638E08800</v>
          </cell>
          <cell r="C5554" t="str">
            <v>EACH</v>
          </cell>
          <cell r="D5554" t="str">
            <v>4" CUTTING-IN SLEEVE, VALVE AND VALVE BOX</v>
          </cell>
          <cell r="F5554">
            <v>0</v>
          </cell>
        </row>
        <row r="5555">
          <cell r="A5555" t="str">
            <v>638E08801</v>
          </cell>
          <cell r="C5555" t="str">
            <v>EACH</v>
          </cell>
          <cell r="D5555" t="str">
            <v>4" CUTTING-IN SLEEVE, VALVE AND VALVE BOX, AS PER PLAN</v>
          </cell>
          <cell r="F5555">
            <v>0</v>
          </cell>
        </row>
        <row r="5556">
          <cell r="A5556" t="str">
            <v>638E08900</v>
          </cell>
          <cell r="C5556" t="str">
            <v>EACH</v>
          </cell>
          <cell r="D5556" t="str">
            <v>6" CUTTING-IN SLEEVE, VALVE AND VALVE BOX</v>
          </cell>
          <cell r="F5556">
            <v>0</v>
          </cell>
        </row>
        <row r="5557">
          <cell r="A5557" t="str">
            <v>638E08901</v>
          </cell>
          <cell r="C5557" t="str">
            <v>EACH</v>
          </cell>
          <cell r="D5557" t="str">
            <v>6" CUTTING-IN SLEEVE, VALVE AND VALVE BOX, AS PER PLAN</v>
          </cell>
          <cell r="F5557">
            <v>0</v>
          </cell>
        </row>
        <row r="5558">
          <cell r="A5558" t="str">
            <v>638E09000</v>
          </cell>
          <cell r="C5558" t="str">
            <v>EACH</v>
          </cell>
          <cell r="D5558" t="str">
            <v>8" CUTTING-IN SLEEVE, VALVE AND VALVE BOX</v>
          </cell>
          <cell r="F5558">
            <v>0</v>
          </cell>
        </row>
        <row r="5559">
          <cell r="A5559" t="str">
            <v>638E09001</v>
          </cell>
          <cell r="C5559" t="str">
            <v>EACH</v>
          </cell>
          <cell r="D5559" t="str">
            <v>8" CUTTING-IN SLEEVE, VALVE AND VALVE BOX, AS PER PLAN</v>
          </cell>
          <cell r="F5559">
            <v>0</v>
          </cell>
        </row>
        <row r="5560">
          <cell r="A5560" t="str">
            <v>638E09100</v>
          </cell>
          <cell r="C5560" t="str">
            <v>EACH</v>
          </cell>
          <cell r="D5560" t="str">
            <v>10" CUTTING-IN SLEEVE, VALVE AND VALVE BOX</v>
          </cell>
          <cell r="F5560">
            <v>0</v>
          </cell>
        </row>
        <row r="5561">
          <cell r="A5561" t="str">
            <v>638E09200</v>
          </cell>
          <cell r="C5561" t="str">
            <v>EACH</v>
          </cell>
          <cell r="D5561" t="str">
            <v>12" CUTTING-IN SLEEVE, VALVE AND VALVE BOX</v>
          </cell>
          <cell r="F5561">
            <v>0</v>
          </cell>
        </row>
        <row r="5562">
          <cell r="A5562" t="str">
            <v>638E09201</v>
          </cell>
          <cell r="C5562" t="str">
            <v>EACH</v>
          </cell>
          <cell r="D5562" t="str">
            <v>12" CUTTING-IN SLEEVE, VALVE AND VALVE BOX, AS PER PLAN</v>
          </cell>
          <cell r="F5562">
            <v>0</v>
          </cell>
        </row>
        <row r="5563">
          <cell r="A5563" t="str">
            <v>638E09208</v>
          </cell>
          <cell r="C5563" t="str">
            <v>EACH</v>
          </cell>
          <cell r="D5563" t="str">
            <v>16" CUTTING-IN SLEEVE, VALVE AND VALVE BOX</v>
          </cell>
          <cell r="F5563">
            <v>0</v>
          </cell>
        </row>
        <row r="5564">
          <cell r="A5564" t="str">
            <v>638E09212</v>
          </cell>
          <cell r="C5564" t="str">
            <v>EACH</v>
          </cell>
          <cell r="D5564" t="str">
            <v>20" CUTTING-IN SLEEVE, VALVE AND VALVE BOX</v>
          </cell>
          <cell r="F5564">
            <v>0</v>
          </cell>
        </row>
        <row r="5565">
          <cell r="A5565" t="str">
            <v>638E09290</v>
          </cell>
          <cell r="C5565" t="str">
            <v>EACH</v>
          </cell>
          <cell r="D5565" t="str">
            <v>4" X 4" TAPPING SLEEVE, VALVE AND VALVE BOX</v>
          </cell>
          <cell r="F5565">
            <v>0</v>
          </cell>
        </row>
        <row r="5566">
          <cell r="A5566" t="str">
            <v>638E09291</v>
          </cell>
          <cell r="C5566" t="str">
            <v>EACH</v>
          </cell>
          <cell r="D5566" t="str">
            <v>4" X 4" TAPPING SLEEVE, VALVE AND VALVE BOX, AS PER PLAN</v>
          </cell>
          <cell r="F5566">
            <v>0</v>
          </cell>
        </row>
        <row r="5567">
          <cell r="A5567" t="str">
            <v>638E09300</v>
          </cell>
          <cell r="C5567" t="str">
            <v>EACH</v>
          </cell>
          <cell r="D5567" t="str">
            <v>6" X 6" TAPPING SLEEVE, VALVE AND VALVE BOX</v>
          </cell>
          <cell r="F5567">
            <v>0</v>
          </cell>
        </row>
        <row r="5568">
          <cell r="A5568" t="str">
            <v>638E09301</v>
          </cell>
          <cell r="C5568" t="str">
            <v>EACH</v>
          </cell>
          <cell r="D5568" t="str">
            <v>6" X 6" TAPPING SLEEVE, VALVE AND VALVE BOX, AS PER PLAN</v>
          </cell>
          <cell r="F5568">
            <v>0</v>
          </cell>
        </row>
        <row r="5569">
          <cell r="A5569" t="str">
            <v>638E09390</v>
          </cell>
          <cell r="C5569" t="str">
            <v>EACH</v>
          </cell>
          <cell r="D5569" t="str">
            <v>8" X 6" TAPPING SLEEVE, VALVE AND VALVE BOX</v>
          </cell>
          <cell r="F5569">
            <v>0</v>
          </cell>
        </row>
        <row r="5570">
          <cell r="A5570" t="str">
            <v>638E09391</v>
          </cell>
          <cell r="C5570" t="str">
            <v>EACH</v>
          </cell>
          <cell r="D5570" t="str">
            <v>8" X 6" TAPPING SLEEVE, VALVE AND VALVE BOX, AS PER PLAN</v>
          </cell>
          <cell r="F5570">
            <v>0</v>
          </cell>
        </row>
        <row r="5571">
          <cell r="A5571" t="str">
            <v>638E09400</v>
          </cell>
          <cell r="C5571" t="str">
            <v>EACH</v>
          </cell>
          <cell r="D5571" t="str">
            <v>8" X 8" TAPPING SLEEVE, VALVE AND VALVE BOX</v>
          </cell>
          <cell r="F5571">
            <v>0</v>
          </cell>
        </row>
        <row r="5572">
          <cell r="A5572" t="str">
            <v>638E09401</v>
          </cell>
          <cell r="C5572" t="str">
            <v>EACH</v>
          </cell>
          <cell r="D5572" t="str">
            <v>8" X 8" TAPPING SLEEVE, VALVE AND VALVE BOX, AS PER PLAN</v>
          </cell>
          <cell r="F5572">
            <v>0</v>
          </cell>
        </row>
        <row r="5573">
          <cell r="A5573" t="str">
            <v>638E09500</v>
          </cell>
          <cell r="C5573" t="str">
            <v>EACH</v>
          </cell>
          <cell r="D5573" t="str">
            <v>10" X 4" TAPPING SLEEVE, VALVE AND VALVE BOX</v>
          </cell>
          <cell r="F5573">
            <v>0</v>
          </cell>
        </row>
        <row r="5574">
          <cell r="A5574" t="str">
            <v>638E09508</v>
          </cell>
          <cell r="C5574" t="str">
            <v>EACH</v>
          </cell>
          <cell r="D5574" t="str">
            <v>10" X 6" TAPPING SLEEVE, VALVE AND VALVE BOX</v>
          </cell>
          <cell r="F5574">
            <v>0</v>
          </cell>
        </row>
        <row r="5575">
          <cell r="A5575" t="str">
            <v>638E09509</v>
          </cell>
          <cell r="C5575" t="str">
            <v>EACH</v>
          </cell>
          <cell r="D5575" t="str">
            <v>10" X 6" TAPPING SLEEVE, VALVE AND VALVE BOX, AS PER PLAN</v>
          </cell>
          <cell r="F5575">
            <v>0</v>
          </cell>
        </row>
        <row r="5576">
          <cell r="A5576" t="str">
            <v>638E09510</v>
          </cell>
          <cell r="C5576" t="str">
            <v>EACH</v>
          </cell>
          <cell r="D5576" t="str">
            <v>10" X 8" TAPPING SLEEVE, VALVE AND VALVE BOX</v>
          </cell>
          <cell r="F5576">
            <v>0</v>
          </cell>
        </row>
        <row r="5577">
          <cell r="A5577" t="str">
            <v>638E09511</v>
          </cell>
          <cell r="C5577" t="str">
            <v>EACH</v>
          </cell>
          <cell r="D5577" t="str">
            <v>10" X 8" TAPPING SLEEVE, VALVE AND VALVE BOX, AS PER PLAN</v>
          </cell>
          <cell r="F5577">
            <v>0</v>
          </cell>
        </row>
        <row r="5578">
          <cell r="A5578" t="str">
            <v>638E09520</v>
          </cell>
          <cell r="C5578" t="str">
            <v>EACH</v>
          </cell>
          <cell r="D5578" t="str">
            <v>10" X 10" TAPPING SLEEVE, VALVE AND VALVE BOX</v>
          </cell>
          <cell r="F5578">
            <v>0</v>
          </cell>
        </row>
        <row r="5579">
          <cell r="A5579" t="str">
            <v>638E09521</v>
          </cell>
          <cell r="C5579" t="str">
            <v>EACH</v>
          </cell>
          <cell r="D5579" t="str">
            <v>10" X 10" TAPPING SLEEVE, VALVE AND VALVE BOX, AS PER PLAN</v>
          </cell>
          <cell r="F5579">
            <v>0</v>
          </cell>
        </row>
        <row r="5580">
          <cell r="A5580" t="str">
            <v>638E09600</v>
          </cell>
          <cell r="C5580" t="str">
            <v>EACH</v>
          </cell>
          <cell r="D5580" t="str">
            <v>12" X 4" TAPPING SLEEVE, VALVE AND VALVE BOX</v>
          </cell>
          <cell r="F5580">
            <v>0</v>
          </cell>
        </row>
        <row r="5581">
          <cell r="A5581" t="str">
            <v>638E09700</v>
          </cell>
          <cell r="C5581" t="str">
            <v>EACH</v>
          </cell>
          <cell r="D5581" t="str">
            <v>12" X 6" TAPPING SLEEVE, VALVE AND VALVE BOX</v>
          </cell>
          <cell r="F5581">
            <v>0</v>
          </cell>
        </row>
        <row r="5582">
          <cell r="A5582" t="str">
            <v>638E09701</v>
          </cell>
          <cell r="C5582" t="str">
            <v>EACH</v>
          </cell>
          <cell r="D5582" t="str">
            <v>12" X 6" TAPPING SLEEVE, VALVE AND VALVE BOX, AS PER PLAN</v>
          </cell>
          <cell r="F5582">
            <v>0</v>
          </cell>
        </row>
        <row r="5583">
          <cell r="A5583" t="str">
            <v>638E09710</v>
          </cell>
          <cell r="C5583" t="str">
            <v>EACH</v>
          </cell>
          <cell r="D5583" t="str">
            <v>12" X 8" TAPPING SLEEVE, VALVE AND VALVE BOX</v>
          </cell>
          <cell r="F5583">
            <v>0</v>
          </cell>
        </row>
        <row r="5584">
          <cell r="A5584" t="str">
            <v>638E09711</v>
          </cell>
          <cell r="C5584" t="str">
            <v>EACH</v>
          </cell>
          <cell r="D5584" t="str">
            <v>12" X 8" TAPPING SLEEVE, VALVE AND VALVE BOX, AS PER PLAN</v>
          </cell>
          <cell r="F5584">
            <v>0</v>
          </cell>
        </row>
        <row r="5585">
          <cell r="A5585" t="str">
            <v>638E09714</v>
          </cell>
          <cell r="C5585" t="str">
            <v>EACH</v>
          </cell>
          <cell r="D5585" t="str">
            <v>12" X 10" TAPPING SLEEVE, VALVE AND VALVE BOX</v>
          </cell>
          <cell r="F5585">
            <v>0</v>
          </cell>
        </row>
        <row r="5586">
          <cell r="A5586" t="str">
            <v>638E09800</v>
          </cell>
          <cell r="C5586" t="str">
            <v>EACH</v>
          </cell>
          <cell r="D5586" t="str">
            <v>12" X 12" TAPPING SLEEVE, VALVE AND VALVE BOX</v>
          </cell>
          <cell r="F5586">
            <v>0</v>
          </cell>
        </row>
        <row r="5587">
          <cell r="A5587" t="str">
            <v>638E09801</v>
          </cell>
          <cell r="C5587" t="str">
            <v>EACH</v>
          </cell>
          <cell r="D5587" t="str">
            <v>12" X 12" TAPPING SLEEVE, VALVE AND VALVE BOX, AS PER PLAN</v>
          </cell>
          <cell r="F5587">
            <v>0</v>
          </cell>
        </row>
        <row r="5588">
          <cell r="A5588" t="str">
            <v>638E09808</v>
          </cell>
          <cell r="C5588" t="str">
            <v>EACH</v>
          </cell>
          <cell r="D5588" t="str">
            <v>14" X 14" TAPPING SLEEVE, VALVE AND VALVE BOX</v>
          </cell>
          <cell r="F5588">
            <v>0</v>
          </cell>
        </row>
        <row r="5589">
          <cell r="A5589" t="str">
            <v>638E09810</v>
          </cell>
          <cell r="C5589" t="str">
            <v>EACH</v>
          </cell>
          <cell r="D5589" t="str">
            <v>14" X 6" TAPPING SLEEVE, VALVE AND VALVE BOX</v>
          </cell>
          <cell r="F5589">
            <v>0</v>
          </cell>
        </row>
        <row r="5590">
          <cell r="A5590" t="str">
            <v>638E09890</v>
          </cell>
          <cell r="C5590" t="str">
            <v>EACH</v>
          </cell>
          <cell r="D5590" t="str">
            <v>16" X 6" TAPPING SLEEVE, VALVE AND VALVE BOX</v>
          </cell>
          <cell r="F5590">
            <v>0</v>
          </cell>
        </row>
        <row r="5591">
          <cell r="A5591" t="str">
            <v>638E09894</v>
          </cell>
          <cell r="C5591" t="str">
            <v>EACH</v>
          </cell>
          <cell r="D5591" t="str">
            <v>16" X 8" TAPPING SLEEVE, VALVE AND VALVE BOX</v>
          </cell>
          <cell r="F5591">
            <v>0</v>
          </cell>
        </row>
        <row r="5592">
          <cell r="A5592" t="str">
            <v>638E09895</v>
          </cell>
          <cell r="C5592" t="str">
            <v>EACH</v>
          </cell>
          <cell r="D5592" t="str">
            <v>16" X 8" TAPPING SLEEVE, VALVE AND VALVE BOX, AS PER PLAN</v>
          </cell>
          <cell r="F5592">
            <v>0</v>
          </cell>
        </row>
        <row r="5593">
          <cell r="A5593" t="str">
            <v>638E09900</v>
          </cell>
          <cell r="C5593" t="str">
            <v>EACH</v>
          </cell>
          <cell r="D5593" t="str">
            <v>16" X 10" TAPPING SLEEVE, VALVE AND VALVE BOX</v>
          </cell>
          <cell r="F5593">
            <v>0</v>
          </cell>
        </row>
        <row r="5594">
          <cell r="A5594" t="str">
            <v>638E09908</v>
          </cell>
          <cell r="C5594" t="str">
            <v>EACH</v>
          </cell>
          <cell r="D5594" t="str">
            <v>16" X 12" TAPPING SLEEVE, VALVE AND VALVE BOX</v>
          </cell>
          <cell r="F5594">
            <v>0</v>
          </cell>
        </row>
        <row r="5595">
          <cell r="A5595" t="str">
            <v>638E09909</v>
          </cell>
          <cell r="C5595" t="str">
            <v>EACH</v>
          </cell>
          <cell r="D5595" t="str">
            <v>16" X 12" TAPPING SLEEVE, VALVE AND VALVE BOX, AS PER PLAN</v>
          </cell>
          <cell r="F5595">
            <v>0</v>
          </cell>
        </row>
        <row r="5596">
          <cell r="A5596" t="str">
            <v>638E09910</v>
          </cell>
          <cell r="C5596" t="str">
            <v>EACH</v>
          </cell>
          <cell r="D5596" t="str">
            <v>16" X 16" TAPPING SLEEVE, VALVE AND VALVE BOX</v>
          </cell>
          <cell r="F5596">
            <v>0</v>
          </cell>
        </row>
        <row r="5597">
          <cell r="A5597" t="str">
            <v>638E09920</v>
          </cell>
          <cell r="C5597" t="str">
            <v>EACH</v>
          </cell>
          <cell r="D5597" t="str">
            <v>18" X 18" TAPPING SLEEVE, VALVE AND VALVE BOX</v>
          </cell>
          <cell r="F5597">
            <v>0</v>
          </cell>
        </row>
        <row r="5598">
          <cell r="A5598" t="str">
            <v>638E10000</v>
          </cell>
          <cell r="C5598" t="str">
            <v>EACH</v>
          </cell>
          <cell r="D5598" t="str">
            <v>20" X 16" TAPPING SLEEVE, VALVE AND VALVE BOX</v>
          </cell>
          <cell r="F5598">
            <v>0</v>
          </cell>
        </row>
        <row r="5599">
          <cell r="A5599" t="str">
            <v>638E10010</v>
          </cell>
          <cell r="C5599" t="str">
            <v>EACH</v>
          </cell>
          <cell r="D5599" t="str">
            <v>20" X 20" TAPPING SLEEVE, VALVE AND VALVE BOX</v>
          </cell>
          <cell r="F5599">
            <v>0</v>
          </cell>
        </row>
        <row r="5600">
          <cell r="A5600" t="str">
            <v>638E10011</v>
          </cell>
          <cell r="C5600" t="str">
            <v>EACH</v>
          </cell>
          <cell r="D5600" t="str">
            <v>20" X 20" TAPPING SLEEVE, VALVE AND VALVE BOX, AS PER PLAN</v>
          </cell>
          <cell r="F5600">
            <v>0</v>
          </cell>
        </row>
        <row r="5601">
          <cell r="A5601" t="str">
            <v>638E10100</v>
          </cell>
          <cell r="C5601" t="str">
            <v>EACH</v>
          </cell>
          <cell r="D5601" t="str">
            <v>4" FIRE HYDRANT</v>
          </cell>
          <cell r="F5601">
            <v>0</v>
          </cell>
        </row>
        <row r="5602">
          <cell r="A5602" t="str">
            <v>638E10101</v>
          </cell>
          <cell r="C5602" t="str">
            <v>EACH</v>
          </cell>
          <cell r="D5602" t="str">
            <v>4" FIRE HYDRANT, AS PER PLAN</v>
          </cell>
          <cell r="F5602">
            <v>0</v>
          </cell>
        </row>
        <row r="5603">
          <cell r="A5603" t="str">
            <v>638E10200</v>
          </cell>
          <cell r="C5603" t="str">
            <v>EACH</v>
          </cell>
          <cell r="D5603" t="str">
            <v>6" FIRE HYDRANT</v>
          </cell>
          <cell r="F5603">
            <v>0</v>
          </cell>
        </row>
        <row r="5604">
          <cell r="A5604" t="str">
            <v>638E10201</v>
          </cell>
          <cell r="C5604" t="str">
            <v>EACH</v>
          </cell>
          <cell r="D5604" t="str">
            <v>6" FIRE HYDRANT, AS PER PLAN</v>
          </cell>
          <cell r="F5604">
            <v>0</v>
          </cell>
        </row>
        <row r="5605">
          <cell r="A5605" t="str">
            <v>638E10300</v>
          </cell>
          <cell r="C5605" t="str">
            <v>EACH</v>
          </cell>
          <cell r="D5605" t="str">
            <v>FIRE HYDRANT EXTENDED AND ADJUSTED TO GRADE</v>
          </cell>
          <cell r="F5605">
            <v>0</v>
          </cell>
        </row>
        <row r="5606">
          <cell r="A5606" t="str">
            <v>638E10301</v>
          </cell>
          <cell r="C5606" t="str">
            <v>EACH</v>
          </cell>
          <cell r="D5606" t="str">
            <v>FIRE HYDRANT EXTENDED AND ADJUSTED TO GRADE, AS PER PLAN</v>
          </cell>
          <cell r="F5606">
            <v>0</v>
          </cell>
        </row>
        <row r="5607">
          <cell r="A5607" t="str">
            <v>638E10400</v>
          </cell>
          <cell r="C5607" t="str">
            <v>EACH</v>
          </cell>
          <cell r="D5607" t="str">
            <v>FIRE HYDRANT ADJUSTED TO GRADE</v>
          </cell>
          <cell r="F5607">
            <v>0</v>
          </cell>
        </row>
        <row r="5608">
          <cell r="A5608" t="str">
            <v>638E10401</v>
          </cell>
          <cell r="C5608" t="str">
            <v>EACH</v>
          </cell>
          <cell r="D5608" t="str">
            <v>FIRE HYDRANT ADJUSTED TO GRADE, AS PER PLAN</v>
          </cell>
          <cell r="F5608">
            <v>0</v>
          </cell>
        </row>
        <row r="5609">
          <cell r="A5609" t="str">
            <v>638E10480</v>
          </cell>
          <cell r="C5609" t="str">
            <v>EACH</v>
          </cell>
          <cell r="D5609" t="str">
            <v>FIRE HYDRANT REMOVED</v>
          </cell>
          <cell r="F5609">
            <v>0</v>
          </cell>
        </row>
        <row r="5610">
          <cell r="A5610" t="str">
            <v>638E10481</v>
          </cell>
          <cell r="C5610" t="str">
            <v>EACH</v>
          </cell>
          <cell r="D5610" t="str">
            <v>FIRE HYDRANT REMOVED, AS PER PLAN</v>
          </cell>
          <cell r="F5610">
            <v>0</v>
          </cell>
        </row>
        <row r="5611">
          <cell r="A5611" t="str">
            <v>638E10500</v>
          </cell>
          <cell r="C5611" t="str">
            <v>EACH</v>
          </cell>
          <cell r="D5611" t="str">
            <v>FIRE HYDRANT REMOVED AND RESET</v>
          </cell>
          <cell r="F5611">
            <v>0</v>
          </cell>
        </row>
        <row r="5612">
          <cell r="A5612" t="str">
            <v>638E10501</v>
          </cell>
          <cell r="C5612" t="str">
            <v>EACH</v>
          </cell>
          <cell r="D5612" t="str">
            <v>FIRE HYDRANT REMOVED AND RESET, AS PER PLAN</v>
          </cell>
          <cell r="F5612">
            <v>0</v>
          </cell>
        </row>
        <row r="5613">
          <cell r="A5613" t="str">
            <v>638E10600</v>
          </cell>
          <cell r="C5613" t="str">
            <v>EACH</v>
          </cell>
          <cell r="D5613" t="str">
            <v>FIRE HYDRANT AND GATE VALVE REMOVED AND RESET</v>
          </cell>
          <cell r="F5613">
            <v>0</v>
          </cell>
        </row>
        <row r="5614">
          <cell r="A5614" t="str">
            <v>638E10601</v>
          </cell>
          <cell r="C5614" t="str">
            <v>EACH</v>
          </cell>
          <cell r="D5614" t="str">
            <v>FIRE HYDRANT AND GATE VALVE REMOVED AND RESET, AS PER PLAN</v>
          </cell>
          <cell r="F5614">
            <v>0</v>
          </cell>
        </row>
        <row r="5615">
          <cell r="A5615" t="str">
            <v>638E10700</v>
          </cell>
          <cell r="C5615" t="str">
            <v>EACH</v>
          </cell>
          <cell r="D5615" t="str">
            <v>FIRE HYDRANT REMOVED AND DISPOSED OF</v>
          </cell>
          <cell r="F5615">
            <v>0</v>
          </cell>
        </row>
        <row r="5616">
          <cell r="A5616" t="str">
            <v>638E10701</v>
          </cell>
          <cell r="C5616" t="str">
            <v>EACH</v>
          </cell>
          <cell r="D5616" t="str">
            <v>FIRE HYDRANT REMOVED AND DISPOSED OF, AS PER PLAN</v>
          </cell>
          <cell r="F5616">
            <v>0</v>
          </cell>
        </row>
        <row r="5617">
          <cell r="A5617" t="str">
            <v>638E10800</v>
          </cell>
          <cell r="C5617" t="str">
            <v>EACH</v>
          </cell>
          <cell r="D5617" t="str">
            <v>VALVE BOX ADJUSTED TO GRADE</v>
          </cell>
          <cell r="F5617">
            <v>0</v>
          </cell>
        </row>
        <row r="5618">
          <cell r="A5618" t="str">
            <v>638E10801</v>
          </cell>
          <cell r="C5618" t="str">
            <v>EACH</v>
          </cell>
          <cell r="D5618" t="str">
            <v>VALVE BOX ADJUSTED TO GRADE, AS PER PLAN</v>
          </cell>
          <cell r="F5618">
            <v>0</v>
          </cell>
        </row>
        <row r="5619">
          <cell r="A5619" t="str">
            <v>638E10900</v>
          </cell>
          <cell r="C5619" t="str">
            <v>EACH</v>
          </cell>
          <cell r="D5619" t="str">
            <v>SERVICE BOX ADJUSTED TO GRADE</v>
          </cell>
          <cell r="F5619">
            <v>0</v>
          </cell>
        </row>
        <row r="5620">
          <cell r="A5620" t="str">
            <v>638E10901</v>
          </cell>
          <cell r="C5620" t="str">
            <v>EACH</v>
          </cell>
          <cell r="D5620" t="str">
            <v>SERVICE BOX ADJUSTED TO GRADE, AS PER PLAN</v>
          </cell>
          <cell r="F5620">
            <v>0</v>
          </cell>
        </row>
        <row r="5621">
          <cell r="A5621" t="str">
            <v>638E11100</v>
          </cell>
          <cell r="C5621" t="str">
            <v>EACH</v>
          </cell>
          <cell r="D5621" t="str">
            <v>METER AND CHAMBER REMOVED AND RESET</v>
          </cell>
          <cell r="F5621">
            <v>0</v>
          </cell>
        </row>
        <row r="5622">
          <cell r="A5622" t="str">
            <v>638E11101</v>
          </cell>
          <cell r="C5622" t="str">
            <v>EACH</v>
          </cell>
          <cell r="D5622" t="str">
            <v>METER AND CHAMBER REMOVED AND RESET, AS PER PLAN</v>
          </cell>
          <cell r="F5622">
            <v>0</v>
          </cell>
        </row>
        <row r="5623">
          <cell r="A5623" t="str">
            <v>638E11102</v>
          </cell>
          <cell r="C5623" t="str">
            <v>EACH</v>
          </cell>
          <cell r="D5623" t="str">
            <v>METER AND VAULT REMOVED AND RESET</v>
          </cell>
          <cell r="F5623">
            <v>0</v>
          </cell>
        </row>
        <row r="5624">
          <cell r="A5624" t="str">
            <v>638E11103</v>
          </cell>
          <cell r="C5624" t="str">
            <v>EACH</v>
          </cell>
          <cell r="D5624" t="str">
            <v>METER AND VAULT REMOVED AND RESET, AS PER PLAN</v>
          </cell>
          <cell r="F5624">
            <v>0</v>
          </cell>
        </row>
        <row r="5625">
          <cell r="A5625" t="str">
            <v>638E11200</v>
          </cell>
          <cell r="C5625" t="str">
            <v>EACH</v>
          </cell>
          <cell r="D5625" t="str">
            <v>METER, SETTING, STOP AND CHAMBER</v>
          </cell>
          <cell r="F5625">
            <v>0</v>
          </cell>
        </row>
        <row r="5626">
          <cell r="A5626" t="str">
            <v>638E11201</v>
          </cell>
          <cell r="C5626" t="str">
            <v>EACH</v>
          </cell>
          <cell r="D5626" t="str">
            <v>METER, SETTING, STOP AND CHAMBER, AS PER PLAN</v>
          </cell>
          <cell r="F5626">
            <v>0</v>
          </cell>
        </row>
        <row r="5627">
          <cell r="A5627" t="str">
            <v>638E11296</v>
          </cell>
          <cell r="C5627" t="str">
            <v>EACH</v>
          </cell>
          <cell r="D5627" t="str">
            <v>3/4" AIR RELEASE VALVE</v>
          </cell>
          <cell r="F5627">
            <v>0</v>
          </cell>
        </row>
        <row r="5628">
          <cell r="A5628" t="str">
            <v>638E11297</v>
          </cell>
          <cell r="C5628" t="str">
            <v>EACH</v>
          </cell>
          <cell r="D5628" t="str">
            <v>3/4" AIR RELEASE VALVE, AS PER PLAN</v>
          </cell>
          <cell r="F5628">
            <v>0</v>
          </cell>
        </row>
        <row r="5629">
          <cell r="A5629" t="str">
            <v>638E11300</v>
          </cell>
          <cell r="C5629" t="str">
            <v>EACH</v>
          </cell>
          <cell r="D5629" t="str">
            <v>1" AIR RELEASE VALVE</v>
          </cell>
          <cell r="F5629">
            <v>0</v>
          </cell>
        </row>
        <row r="5630">
          <cell r="A5630" t="str">
            <v>638E11301</v>
          </cell>
          <cell r="C5630" t="str">
            <v>EACH</v>
          </cell>
          <cell r="D5630" t="str">
            <v>1" AIR RELEASE VALVE, AS PER PLAN</v>
          </cell>
          <cell r="F5630">
            <v>0</v>
          </cell>
        </row>
        <row r="5631">
          <cell r="A5631" t="str">
            <v>638E11310</v>
          </cell>
          <cell r="C5631" t="str">
            <v>EACH</v>
          </cell>
          <cell r="D5631" t="str">
            <v>2" AIR RELEASE VALVE</v>
          </cell>
          <cell r="F5631">
            <v>0</v>
          </cell>
        </row>
        <row r="5632">
          <cell r="A5632" t="str">
            <v>638E11500</v>
          </cell>
          <cell r="C5632" t="str">
            <v>MBF</v>
          </cell>
          <cell r="D5632" t="str">
            <v>SHEETING AND BRACING ORDERED LEFT IN PLACE</v>
          </cell>
          <cell r="F5632">
            <v>0</v>
          </cell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>
            <v>1</v>
          </cell>
          <cell r="G5633" t="str">
            <v>SPECIFY MUNICIPAL STANDARD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>
            <v>1</v>
          </cell>
          <cell r="G5634" t="str">
            <v>SPECIFY MUNICIPAL STANDARD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>
            <v>1</v>
          </cell>
          <cell r="G5635" t="str">
            <v>SPECIFY MUNICIPAL STANDARD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>
            <v>1</v>
          </cell>
          <cell r="G5636" t="str">
            <v>SPECIFY MUNICIPAL STANDARD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>
            <v>1</v>
          </cell>
          <cell r="G5637" t="str">
            <v>SPECIFY MUNICIPAL STANDARD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>
            <v>1</v>
          </cell>
          <cell r="G5638" t="str">
            <v>SPECIFY MUNICIPAL STANDARD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>
            <v>1</v>
          </cell>
          <cell r="G5639" t="str">
            <v>SPECIFY MUNICIPAL STANDARD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>
            <v>1</v>
          </cell>
          <cell r="G5640" t="str">
            <v>SPECIFY MUNICIPAL STANDARD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>
            <v>1</v>
          </cell>
          <cell r="G5641" t="str">
            <v>SPECIFY MUNICIPAL STANDARD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>
            <v>1</v>
          </cell>
          <cell r="G5642" t="str">
            <v>SPECIFY MUNICIPAL STANDARD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>
            <v>1</v>
          </cell>
          <cell r="G5643" t="str">
            <v>SPECIFY MUNICIPAL STANDARD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>
            <v>1</v>
          </cell>
          <cell r="G5644" t="str">
            <v>SPECIFY MUNICIPAL STANDARD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>
            <v>1</v>
          </cell>
          <cell r="G5645" t="str">
            <v>SPECIFY MUNICIPAL STANDARD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>
            <v>1</v>
          </cell>
          <cell r="G5646" t="str">
            <v>SPECIFY MUNICIPAL STANDARD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>
            <v>1</v>
          </cell>
          <cell r="G5647" t="str">
            <v>SPECIFY MUNICIPAL STANDARD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>
            <v>1</v>
          </cell>
          <cell r="G5648" t="str">
            <v>SPECIFY MUNICIPAL STANDARD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>
            <v>1</v>
          </cell>
          <cell r="G5649" t="str">
            <v>SPECIFY MUNICIPAL STANDARD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>
            <v>1</v>
          </cell>
          <cell r="G5650" t="str">
            <v>SPECIFY MUNICIPAL STANDARD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>
            <v>1</v>
          </cell>
          <cell r="G5651" t="str">
            <v>SPECIFY MUNICIPAL STANDARD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>
            <v>1</v>
          </cell>
          <cell r="G5652" t="str">
            <v>SPECIFY MUNICIPAL STANDARD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>
            <v>1</v>
          </cell>
          <cell r="G5653" t="str">
            <v>SPECIFY MUNICIPAL STANDARD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>
            <v>1</v>
          </cell>
          <cell r="G5654" t="str">
            <v>SPECIFY MUNICIPAL STANDARD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>
            <v>1</v>
          </cell>
          <cell r="G5655" t="str">
            <v>SPECIFY MUNICIPAL STANDARD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>
            <v>1</v>
          </cell>
          <cell r="G5656" t="str">
            <v>SPECIFY MUNICIPAL STANDARD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SPECIAL - 4" GATE VALVE WITH VALVE BOX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638E20524</v>
          </cell>
          <cell r="B5898" t="str">
            <v>Y</v>
          </cell>
          <cell r="C5898" t="str">
            <v>EACH</v>
          </cell>
          <cell r="D5898" t="str">
            <v>SPECIAL - 4" INSERTING VALVE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638E20526</v>
          </cell>
          <cell r="B5899" t="str">
            <v>Y</v>
          </cell>
          <cell r="C5899" t="str">
            <v>EACH</v>
          </cell>
          <cell r="D5899" t="str">
            <v>SPECIAL - 4" INSERTING VALVE WITH VALVE BOX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638E20532</v>
          </cell>
          <cell r="B5902" t="str">
            <v>Y</v>
          </cell>
          <cell r="C5902" t="str">
            <v>EACH</v>
          </cell>
          <cell r="D5902" t="str">
            <v>SPECIAL - 4" CUTTING IN SLEEVE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638E20534</v>
          </cell>
          <cell r="B5903" t="str">
            <v>Y</v>
          </cell>
          <cell r="C5903" t="str">
            <v>EACH</v>
          </cell>
          <cell r="D5903" t="str">
            <v>SPECIAL - 4" CUTTING IN SLEEVE, VALVE WITH VALVE BOX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638E20536</v>
          </cell>
          <cell r="B5904" t="str">
            <v>Y</v>
          </cell>
          <cell r="C5904" t="str">
            <v>EACH</v>
          </cell>
          <cell r="D5904" t="str">
            <v>SPECIAL - 6" GATE VALVE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638E20538</v>
          </cell>
          <cell r="B5905" t="str">
            <v>Y</v>
          </cell>
          <cell r="C5905" t="str">
            <v>EACH</v>
          </cell>
          <cell r="D5905" t="str">
            <v>SPECIAL - 6" GATE VALVE WITH VALVE BOX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638E20540</v>
          </cell>
          <cell r="B5906" t="str">
            <v>Y</v>
          </cell>
          <cell r="C5906" t="str">
            <v>EACH</v>
          </cell>
          <cell r="D5906" t="str">
            <v>SPECIAL - 6" INSERTING VALVE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638E20542</v>
          </cell>
          <cell r="B5907" t="str">
            <v>Y</v>
          </cell>
          <cell r="C5907" t="str">
            <v>EACH</v>
          </cell>
          <cell r="D5907" t="str">
            <v>SPECIAL - 6" INSERTING VALVE WITH VALVE BOX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638E20544</v>
          </cell>
          <cell r="B5908" t="str">
            <v>Y</v>
          </cell>
          <cell r="C5908" t="str">
            <v>EACH</v>
          </cell>
          <cell r="D5908" t="str">
            <v>SPECIAL - 6" BUTTERFLY VALVE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638E20546</v>
          </cell>
          <cell r="B5909" t="str">
            <v>Y</v>
          </cell>
          <cell r="C5909" t="str">
            <v>EACH</v>
          </cell>
          <cell r="D5909" t="str">
            <v>SPECIAL - 6" BUTTERFLY VALVE WITH VALVE BOX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638E20548</v>
          </cell>
          <cell r="B5910" t="str">
            <v>Y</v>
          </cell>
          <cell r="C5910" t="str">
            <v>EACH</v>
          </cell>
          <cell r="D5910" t="str">
            <v>SPECIAL - 6" CUTTING IN SLEEVE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638E20550</v>
          </cell>
          <cell r="B5911" t="str">
            <v>Y</v>
          </cell>
          <cell r="C5911" t="str">
            <v>EACH</v>
          </cell>
          <cell r="D5911" t="str">
            <v>SPECIAL - 6" CUTTING IN SLEEVE, VALVE WITH VALVE BOX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638E20552</v>
          </cell>
          <cell r="B5912" t="str">
            <v>Y</v>
          </cell>
          <cell r="C5912" t="str">
            <v>EACH</v>
          </cell>
          <cell r="D5912" t="str">
            <v>SPECIAL - 8" GATE VALVE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638E20554</v>
          </cell>
          <cell r="B5913" t="str">
            <v>Y</v>
          </cell>
          <cell r="C5913" t="str">
            <v>EACH</v>
          </cell>
          <cell r="D5913" t="str">
            <v>SPECIAL - 8" GATE VALVE WITH VALVE BOX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638E20556</v>
          </cell>
          <cell r="B5914" t="str">
            <v>Y</v>
          </cell>
          <cell r="C5914" t="str">
            <v>EACH</v>
          </cell>
          <cell r="D5914" t="str">
            <v>SPECIAL - 8" INSERTING VALVE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638E20558</v>
          </cell>
          <cell r="B5915" t="str">
            <v>Y</v>
          </cell>
          <cell r="C5915" t="str">
            <v>EACH</v>
          </cell>
          <cell r="D5915" t="str">
            <v>SPECIAL - 8" INSERTING VALVE WITH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638E20560</v>
          </cell>
          <cell r="B5916" t="str">
            <v>Y</v>
          </cell>
          <cell r="C5916" t="str">
            <v>EACH</v>
          </cell>
          <cell r="D5916" t="str">
            <v>SPECIAL - 8" BUTTERFLY VALVE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638E20562</v>
          </cell>
          <cell r="B5917" t="str">
            <v>Y</v>
          </cell>
          <cell r="C5917" t="str">
            <v>EACH</v>
          </cell>
          <cell r="D5917" t="str">
            <v>SPECIAL - 8" BUTTERFLY VALVE WITH VALVE BOX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638E20564</v>
          </cell>
          <cell r="B5918" t="str">
            <v>Y</v>
          </cell>
          <cell r="C5918" t="str">
            <v>EACH</v>
          </cell>
          <cell r="D5918" t="str">
            <v>SPECIAL - 8" CUTTING IN SLEEVE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638E20566</v>
          </cell>
          <cell r="B5919" t="str">
            <v>Y</v>
          </cell>
          <cell r="C5919" t="str">
            <v>EACH</v>
          </cell>
          <cell r="D5919" t="str">
            <v>SPECIAL - 8" CUTTING IN SLEEVE,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638E20568</v>
          </cell>
          <cell r="B5920" t="str">
            <v>Y</v>
          </cell>
          <cell r="C5920" t="str">
            <v>EACH</v>
          </cell>
          <cell r="D5920" t="str">
            <v>SPECIAL - 10" GATE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638E20570</v>
          </cell>
          <cell r="B5921" t="str">
            <v>Y</v>
          </cell>
          <cell r="C5921" t="str">
            <v>EACH</v>
          </cell>
          <cell r="D5921" t="str">
            <v>SPECIAL - 10" GATE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638E20572</v>
          </cell>
          <cell r="B5922" t="str">
            <v>Y</v>
          </cell>
          <cell r="C5922" t="str">
            <v>EACH</v>
          </cell>
          <cell r="D5922" t="str">
            <v>SPECIAL - 10" INSERTING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638E20574</v>
          </cell>
          <cell r="B5923" t="str">
            <v>Y</v>
          </cell>
          <cell r="C5923" t="str">
            <v>EACH</v>
          </cell>
          <cell r="D5923" t="str">
            <v>SPECIAL - 10" INSERTING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638E20576</v>
          </cell>
          <cell r="B5924" t="str">
            <v>Y</v>
          </cell>
          <cell r="C5924" t="str">
            <v>EACH</v>
          </cell>
          <cell r="D5924" t="str">
            <v>SPECIAL - 10" BUTTERFLY VALVE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638E20578</v>
          </cell>
          <cell r="B5925" t="str">
            <v>Y</v>
          </cell>
          <cell r="C5925" t="str">
            <v>EACH</v>
          </cell>
          <cell r="D5925" t="str">
            <v>SPECIAL - 10" BUTTERFLY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638E20580</v>
          </cell>
          <cell r="B5926" t="str">
            <v>Y</v>
          </cell>
          <cell r="C5926" t="str">
            <v>EACH</v>
          </cell>
          <cell r="D5926" t="str">
            <v>SPECIAL - 10" CUTTING IN SLEEVE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638E20582</v>
          </cell>
          <cell r="B5927" t="str">
            <v>Y</v>
          </cell>
          <cell r="C5927" t="str">
            <v>EACH</v>
          </cell>
          <cell r="D5927" t="str">
            <v>SPECIAL - 10" CUTTING IN SLEEVE,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638E20584</v>
          </cell>
          <cell r="B5928" t="str">
            <v>Y</v>
          </cell>
          <cell r="C5928" t="str">
            <v>EACH</v>
          </cell>
          <cell r="D5928" t="str">
            <v>SPECIAL - 12" GATE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638E20586</v>
          </cell>
          <cell r="B5929" t="str">
            <v>Y</v>
          </cell>
          <cell r="C5929" t="str">
            <v>EACH</v>
          </cell>
          <cell r="D5929" t="str">
            <v>SPECIAL - 12" GATE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638E20588</v>
          </cell>
          <cell r="B5930" t="str">
            <v>Y</v>
          </cell>
          <cell r="C5930" t="str">
            <v>EACH</v>
          </cell>
          <cell r="D5930" t="str">
            <v>SPECIAL - 12" INSERTING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638E20590</v>
          </cell>
          <cell r="B5931" t="str">
            <v>Y</v>
          </cell>
          <cell r="C5931" t="str">
            <v>EACH</v>
          </cell>
          <cell r="D5931" t="str">
            <v>SPECIAL - 12" INSERTING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638E20592</v>
          </cell>
          <cell r="B5932" t="str">
            <v>Y</v>
          </cell>
          <cell r="C5932" t="str">
            <v>EACH</v>
          </cell>
          <cell r="D5932" t="str">
            <v>SPECIAL - 12" BUTTERFLY VALVE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638E20594</v>
          </cell>
          <cell r="B5933" t="str">
            <v>Y</v>
          </cell>
          <cell r="C5933" t="str">
            <v>EACH</v>
          </cell>
          <cell r="D5933" t="str">
            <v>SPECIAL - 12" BUTTERFLY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638E20596</v>
          </cell>
          <cell r="B5934" t="str">
            <v>Y</v>
          </cell>
          <cell r="C5934" t="str">
            <v>EACH</v>
          </cell>
          <cell r="D5934" t="str">
            <v>SPECIAL - 12" CUTTING IN SLEEVE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638E20598</v>
          </cell>
          <cell r="B5935" t="str">
            <v>Y</v>
          </cell>
          <cell r="C5935" t="str">
            <v>EACH</v>
          </cell>
          <cell r="D5935" t="str">
            <v>SPECIAL - 12" CUTTING IN SLEEVE,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638E20602</v>
          </cell>
          <cell r="B5936" t="str">
            <v>Y</v>
          </cell>
          <cell r="C5936" t="str">
            <v>EACH</v>
          </cell>
          <cell r="D5936" t="str">
            <v>SPECIAL - 14" GATE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638E20604</v>
          </cell>
          <cell r="B5937" t="str">
            <v>Y</v>
          </cell>
          <cell r="C5937" t="str">
            <v>EACH</v>
          </cell>
          <cell r="D5937" t="str">
            <v>SPECIAL - 14" GATE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638E20608</v>
          </cell>
          <cell r="B5938" t="str">
            <v>Y</v>
          </cell>
          <cell r="C5938" t="str">
            <v>EACH</v>
          </cell>
          <cell r="D5938" t="str">
            <v>SPECIAL - 14" INSERTING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638E20610</v>
          </cell>
          <cell r="B5939" t="str">
            <v>Y</v>
          </cell>
          <cell r="C5939" t="str">
            <v>EACH</v>
          </cell>
          <cell r="D5939" t="str">
            <v>SPECIAL - 14" INSERTING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638E20612</v>
          </cell>
          <cell r="B5940" t="str">
            <v>Y</v>
          </cell>
          <cell r="C5940" t="str">
            <v>EACH</v>
          </cell>
          <cell r="D5940" t="str">
            <v>SPECIAL - 14" BUTTERFLY VALVE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638E20614</v>
          </cell>
          <cell r="B5941" t="str">
            <v>Y</v>
          </cell>
          <cell r="C5941" t="str">
            <v>EACH</v>
          </cell>
          <cell r="D5941" t="str">
            <v>SPECIAL - 14" BUTTERFLY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638E20616</v>
          </cell>
          <cell r="B5942" t="str">
            <v>Y</v>
          </cell>
          <cell r="C5942" t="str">
            <v>EACH</v>
          </cell>
          <cell r="D5942" t="str">
            <v>SPECIAL - 14" CUTTING IN SLEEVE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638E20618</v>
          </cell>
          <cell r="B5943" t="str">
            <v>Y</v>
          </cell>
          <cell r="C5943" t="str">
            <v>EACH</v>
          </cell>
          <cell r="D5943" t="str">
            <v>SPECIAL - 14" CUTTING IN SLEEVE,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638E20620</v>
          </cell>
          <cell r="B5944" t="str">
            <v>Y</v>
          </cell>
          <cell r="C5944" t="str">
            <v>EACH</v>
          </cell>
          <cell r="D5944" t="str">
            <v>SPECIAL - 16" GATE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638E20622</v>
          </cell>
          <cell r="B5945" t="str">
            <v>Y</v>
          </cell>
          <cell r="C5945" t="str">
            <v>EACH</v>
          </cell>
          <cell r="D5945" t="str">
            <v>SPECIAL - 16" GATE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638E20624</v>
          </cell>
          <cell r="B5946" t="str">
            <v>Y</v>
          </cell>
          <cell r="C5946" t="str">
            <v>EACH</v>
          </cell>
          <cell r="D5946" t="str">
            <v>SPECIAL - 16" INSERTING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638E20630</v>
          </cell>
          <cell r="B5949" t="str">
            <v>Y</v>
          </cell>
          <cell r="C5949" t="str">
            <v>EACH</v>
          </cell>
          <cell r="D5949" t="str">
            <v>SPECIAL - 16" BUTTERFLY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638E20632</v>
          </cell>
          <cell r="B5950" t="str">
            <v>Y</v>
          </cell>
          <cell r="C5950" t="str">
            <v>EACH</v>
          </cell>
          <cell r="D5950" t="str">
            <v>SPECIAL - 16" CUTTING IN SLEEVE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638E20634</v>
          </cell>
          <cell r="B5951" t="str">
            <v>Y</v>
          </cell>
          <cell r="C5951" t="str">
            <v>EACH</v>
          </cell>
          <cell r="D5951" t="str">
            <v>SPECIAL - 16" CUTTING IN SLEEVE,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638E20636</v>
          </cell>
          <cell r="B5952" t="str">
            <v>Y</v>
          </cell>
          <cell r="C5952" t="str">
            <v>EACH</v>
          </cell>
          <cell r="D5952" t="str">
            <v>SPECIAL - 18" GATE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638E20638</v>
          </cell>
          <cell r="B5953" t="str">
            <v>Y</v>
          </cell>
          <cell r="C5953" t="str">
            <v>EACH</v>
          </cell>
          <cell r="D5953" t="str">
            <v>SPECIAL - 18" GATE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638E20642</v>
          </cell>
          <cell r="B5954" t="str">
            <v>Y</v>
          </cell>
          <cell r="C5954" t="str">
            <v>EACH</v>
          </cell>
          <cell r="D5954" t="str">
            <v>SPECIAL - 18" INSERTING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638E20644</v>
          </cell>
          <cell r="B5955" t="str">
            <v>Y</v>
          </cell>
          <cell r="C5955" t="str">
            <v>EACH</v>
          </cell>
          <cell r="D5955" t="str">
            <v>SPECIAL - 18" INSERTING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638E20646</v>
          </cell>
          <cell r="B5956" t="str">
            <v>Y</v>
          </cell>
          <cell r="C5956" t="str">
            <v>EACH</v>
          </cell>
          <cell r="D5956" t="str">
            <v>SPECIAL - 18" BUTTERFLY VALVE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638E20648</v>
          </cell>
          <cell r="B5957" t="str">
            <v>Y</v>
          </cell>
          <cell r="C5957" t="str">
            <v>EACH</v>
          </cell>
          <cell r="D5957" t="str">
            <v>SPECIAL - 18" BUTTERFLY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638E20652</v>
          </cell>
          <cell r="B5958" t="str">
            <v>Y</v>
          </cell>
          <cell r="C5958" t="str">
            <v>EACH</v>
          </cell>
          <cell r="D5958" t="str">
            <v>SPECIAL - 18" CUTTING IN SLEEVE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638E20654</v>
          </cell>
          <cell r="B5959" t="str">
            <v>Y</v>
          </cell>
          <cell r="C5959" t="str">
            <v>EACH</v>
          </cell>
          <cell r="D5959" t="str">
            <v>SPECIAL - 18" CUTTING IN SLEEVE,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638E20656</v>
          </cell>
          <cell r="B5960" t="str">
            <v>Y</v>
          </cell>
          <cell r="C5960" t="str">
            <v>EACH</v>
          </cell>
          <cell r="D5960" t="str">
            <v>SPECIAL - 20" GATE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638E20658</v>
          </cell>
          <cell r="B5961" t="str">
            <v>Y</v>
          </cell>
          <cell r="C5961" t="str">
            <v>EACH</v>
          </cell>
          <cell r="D5961" t="str">
            <v>SPECIAL - 20" GATE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638E20660</v>
          </cell>
          <cell r="B5962" t="str">
            <v>Y</v>
          </cell>
          <cell r="C5962" t="str">
            <v>EACH</v>
          </cell>
          <cell r="D5962" t="str">
            <v>SPECIAL - 20" INSERTING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638E20662</v>
          </cell>
          <cell r="B5963" t="str">
            <v>Y</v>
          </cell>
          <cell r="C5963" t="str">
            <v>EACH</v>
          </cell>
          <cell r="D5963" t="str">
            <v>SPECIAL - 20" INSERTING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638E20664</v>
          </cell>
          <cell r="B5964" t="str">
            <v>Y</v>
          </cell>
          <cell r="C5964" t="str">
            <v>EACH</v>
          </cell>
          <cell r="D5964" t="str">
            <v>SPECIAL - 20" BUTTERFLY VALVE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638E20666</v>
          </cell>
          <cell r="B5965" t="str">
            <v>Y</v>
          </cell>
          <cell r="C5965" t="str">
            <v>EACH</v>
          </cell>
          <cell r="D5965" t="str">
            <v>SPECIAL - 20" BUTTERFLY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638E20668</v>
          </cell>
          <cell r="B5966" t="str">
            <v>Y</v>
          </cell>
          <cell r="C5966" t="str">
            <v>EACH</v>
          </cell>
          <cell r="D5966" t="str">
            <v>SPECIAL - 20" CUTTING IN SLEEVE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638E20670</v>
          </cell>
          <cell r="B5967" t="str">
            <v>Y</v>
          </cell>
          <cell r="C5967" t="str">
            <v>EACH</v>
          </cell>
          <cell r="D5967" t="str">
            <v>SPECIAL - 20" CUTTING IN SLEEVE,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SPECIAL - 24" GATE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SPECIAL - 24" GATE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SPECIAL - 24" INSERTING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SPECIAL - 24" INSERTING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SPECIAL - 24" BUTTERFLY VALVE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SPECIAL - 24" BUTTERFLY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SPECIAL - 24" CUTTING IN SLEEVE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SPECIAL - 24" CUTTING IN SLEEVE,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SPECIAL - 4" X 4" TAPPING SLEEVE, VALVE AND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SPECIAL - 6" X 6" TAPPING SLEEVE, VALVE AND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SPECIAL - 8" X 6" TAPPING SLEEVE, VALVE AND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SPECIAL - 8" X 8" TAPPING SLEEVE, VALVE AND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SPECIAL - 10" X 4" TAPPING SLEEVE, VALVE AND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SPECIAL - 10" X 6" TAPPING SLEEVE, VALVE AND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SPECIAL - 10" X 8" TAPPING SLEEVE, VALVE AND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SPECIAL - 10" X 10" TAPPING SLEEVE, VALVE AND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SPECIAL - 12" X 4" TAPPING SLEEVE, VALVE AND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SPECIAL - 12" X 6" TAPPING SLEEVE, VALVE AND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638E20708</v>
          </cell>
          <cell r="B5986" t="str">
            <v>Y</v>
          </cell>
          <cell r="C5986" t="str">
            <v>EACH</v>
          </cell>
          <cell r="D5986" t="str">
            <v>SPECIAL - 12" X 8" TAPPING SLEEVE, VALVE AND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638E20710</v>
          </cell>
          <cell r="B5987" t="str">
            <v>Y</v>
          </cell>
          <cell r="C5987" t="str">
            <v>EACH</v>
          </cell>
          <cell r="D5987" t="str">
            <v>SPECIAL - 12" X 10" TAPPING SLEEVE, VALVE AND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638E20712</v>
          </cell>
          <cell r="B5988" t="str">
            <v>Y</v>
          </cell>
          <cell r="C5988" t="str">
            <v>EACH</v>
          </cell>
          <cell r="D5988" t="str">
            <v>SPECIAL - 12" X 12" TAPPING SLEEVE, VALVE AND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638E20714</v>
          </cell>
          <cell r="B5989" t="str">
            <v>Y</v>
          </cell>
          <cell r="C5989" t="str">
            <v>EACH</v>
          </cell>
          <cell r="D5989" t="str">
            <v>SPECIAL - 14" X 14" TAPPING SLEEVE, VALVE AND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638E20716</v>
          </cell>
          <cell r="B5990" t="str">
            <v>Y</v>
          </cell>
          <cell r="C5990" t="str">
            <v>EACH</v>
          </cell>
          <cell r="D5990" t="str">
            <v>SPECIAL - 14" X 6" TAPPING SLEEVE, VALVE AND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638E20718</v>
          </cell>
          <cell r="B5991" t="str">
            <v>Y</v>
          </cell>
          <cell r="C5991" t="str">
            <v>EACH</v>
          </cell>
          <cell r="D5991" t="str">
            <v>SPECIAL - 16" X 6" TAPPING SLEEVE, VALVE AND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SPECIAL - 16" X 8" TAPPING SLEEVE, VALVE AND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SPECIAL - 16" X 10" TAPPING SLEEVE, VALVE AND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SPECIAL - 16" X 12" TAPPING SLEEVE, VALVE AND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SPECIAL - 16" X 16" TAPPING SLEEVE, VALVE AND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SPECIAL - 18" X 18" TAPPING SLEEVE, VALVE AND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SPECIAL - 20" X 16" TAPPING SLEEVE, VALVE AND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SPECIAL - 20" X 20" TAPPING SLEEVE, VALVE AND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SPECIAL - 3/4" AIR RELEASE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SPECIAL - 1" AIR RELEASE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SPECIAL - 1 1/2" AIR RELEASE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SPECIAL - 2" AIR RELEASE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SPECIAL - 3/4" AIR RELEASE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SPECIAL - 1" AIR RELEASE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SPECIAL - 1 1/2" AIR RELEASE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SPECIAL - 2" AIR RELEASE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SPECIAL - 4" FIRE HYDRANT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SPECIAL - 6" FIRE HYDRANT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SPECIAL - FIRE HYDRANT REMOVED FOR STORAGE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SPECIAL - FIRE HYDRANT REMOVED AND RESET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SPECIAL - FIRE HYDRANT ABANDONED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SPECIAL - FIRE HYDRANT REMOVED AND DISPOSED OF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SPECIAL - FIRE HYDRANT SERVICE LINE EXTENDED AND ADJUSTED TO GRADE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SPECIAL - 3/4" COPPER WATER SERVICE LINE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SPECIAL - 3/4" POLYETHYLENE WATER SERVICE LINE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SPECIAL - 1" COPPER WATER SERVICE LINE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SPECIAL - 1" POLYETHYLENE WATER SERVICE LINE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SPECIAL - 1 1/2" COPPER WATER SERVICE LINE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SPECIAL - 1 1/2" POLYETHYLENE WATER SERVICE LINE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SPECIAL - 2" COPPER WATER SERVICE LINE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SPECIAL - 2" POLYETHYLENE WATER SERVICE LINE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SPECIAL - 2 1/2" COPPER WATER SERVICE LINE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SPECIAL - 2 1/2" POLYETHYLENE WATER SERVICE LINE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SPECIAL - RETAP AND RECONNECT WATER SERVICE CONNECTION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SPECIAL - LOWER WATER SERVICE CONNECTION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SPECIAL - RAISE WATER SERVICE CONNECTION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SPECIAL - SHORTEN WATER SERVICE CONNECTION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SPECIAL - REMOVE WATER SERVICE CONNECTION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SPECIAL - RETAP, RECONNECT AND EXTEND 3/4" COPPER WATER SERVICE CONNECTION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SPECIAL - RAISE AND EXTEND 3/4" COPPER WATER SERVICE CONNECTION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SPECIAL - LOWER AND EXTEND 3/4" COPPER WATER SERVICE CONNECTION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SPECIAL - EXTEND 3/4" COPPER WATER SERVICE CONNECTION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SPECIAL - INSTALL 3/4" COPPER WATER SERVICE CONNECTION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638E20806</v>
          </cell>
          <cell r="B6035" t="str">
            <v>Y</v>
          </cell>
          <cell r="C6035" t="str">
            <v>FT</v>
          </cell>
          <cell r="D6035" t="str">
            <v>SPECIAL - RETAP, RECONNECT AND EXTEND 3/4" POLYETHYLENE WATER SERVICE CONNECTION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638E20808</v>
          </cell>
          <cell r="B6036" t="str">
            <v>Y</v>
          </cell>
          <cell r="C6036" t="str">
            <v>FT</v>
          </cell>
          <cell r="D6036" t="str">
            <v>SPECIAL - RAISE AND EXTEND 3/4" POLYETHYLENE WATER SERVICE CONNECTION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638E20810</v>
          </cell>
          <cell r="B6037" t="str">
            <v>Y</v>
          </cell>
          <cell r="C6037" t="str">
            <v>FT</v>
          </cell>
          <cell r="D6037" t="str">
            <v>SPECIAL - LOWER AND EXTEND 3/4" POLYETHYLENE WATER SERVICE CONNECTION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638E20812</v>
          </cell>
          <cell r="B6038" t="str">
            <v>Y</v>
          </cell>
          <cell r="C6038" t="str">
            <v>FT</v>
          </cell>
          <cell r="D6038" t="str">
            <v>SPECIAL - EXTEND 3/4" POLYETHYLENE WATER SERVICE CONNECTION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638E20814</v>
          </cell>
          <cell r="B6039" t="str">
            <v>Y</v>
          </cell>
          <cell r="C6039" t="str">
            <v>FT</v>
          </cell>
          <cell r="D6039" t="str">
            <v>SPECIAL - INSTALL 3/4" POLYETHYLENE WATER SERVICE CONNECTION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638E20816</v>
          </cell>
          <cell r="B6040" t="str">
            <v>Y</v>
          </cell>
          <cell r="C6040" t="str">
            <v>FT</v>
          </cell>
          <cell r="D6040" t="str">
            <v>SPECIAL - RETAP, RECONNECT AND EXTEND 1" COPPER WATER SERVICE CONNECTION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638E20818</v>
          </cell>
          <cell r="B6041" t="str">
            <v>Y</v>
          </cell>
          <cell r="C6041" t="str">
            <v>FT</v>
          </cell>
          <cell r="D6041" t="str">
            <v>SPECIAL - RAISE AND EXTEND 1" COPPER WATER SERVICE CONNECTION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638E20820</v>
          </cell>
          <cell r="B6042" t="str">
            <v>Y</v>
          </cell>
          <cell r="C6042" t="str">
            <v>FT</v>
          </cell>
          <cell r="D6042" t="str">
            <v>SPECIAL - LOWER AND EXTEND 1" COPPER WATER SERVICE CONNECTION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638E20822</v>
          </cell>
          <cell r="B6043" t="str">
            <v>Y</v>
          </cell>
          <cell r="C6043" t="str">
            <v>FT</v>
          </cell>
          <cell r="D6043" t="str">
            <v>SPECIAL - EXTEND 1" COPPER WATER SERVICE CONNECTION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638E20824</v>
          </cell>
          <cell r="B6044" t="str">
            <v>Y</v>
          </cell>
          <cell r="C6044" t="str">
            <v>FT</v>
          </cell>
          <cell r="D6044" t="str">
            <v>SPECIAL - INSTALL 1" COPPER WATER SERVICE CONNECTION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638E20826</v>
          </cell>
          <cell r="B6045" t="str">
            <v>Y</v>
          </cell>
          <cell r="C6045" t="str">
            <v>FT</v>
          </cell>
          <cell r="D6045" t="str">
            <v>SPECIAL - RETAP, RECONNECT AND EXTEND 1" POLYETHYLENE WATER SERVICE CONNECTION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638E20828</v>
          </cell>
          <cell r="B6046" t="str">
            <v>Y</v>
          </cell>
          <cell r="C6046" t="str">
            <v>FT</v>
          </cell>
          <cell r="D6046" t="str">
            <v>SPECIAL - RAISE AND EXTEND 1" POLYETHYLENE WATER SERVICE CONNECTION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638E20830</v>
          </cell>
          <cell r="B6047" t="str">
            <v>Y</v>
          </cell>
          <cell r="C6047" t="str">
            <v>FT</v>
          </cell>
          <cell r="D6047" t="str">
            <v>SPECIAL - LOWER AND EXTEND 1" POLYETHYLENE WATER SERVICE CONNECTION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SPECIAL - EXTEND 1" POLYETHYLENE WATER SERVICE CONNECTION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SPECIAL - INSTALL 1" POLYETHYLENE WATER SERVICE CONNECTION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SPECIAL - RETAP, RECONNECT AND EXTEND 1 1/2" COPPER WATER SERVICE CONNECTION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SPECIAL - RAISE AND EXTEND 1 1/2" COPPER WATER SERVICE CONNECTION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SPECIAL - LOWER AND EXTEND 1 1/2" COPPER WATER SERVICE CONNECTION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638E20842</v>
          </cell>
          <cell r="B6053" t="str">
            <v>Y</v>
          </cell>
          <cell r="C6053" t="str">
            <v>FT</v>
          </cell>
          <cell r="D6053" t="str">
            <v>SPECIAL - EXTEND 1 1/2" COPPER WATER SERVICE CONNECTION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638E20844</v>
          </cell>
          <cell r="B6054" t="str">
            <v>Y</v>
          </cell>
          <cell r="C6054" t="str">
            <v>FT</v>
          </cell>
          <cell r="D6054" t="str">
            <v>SPECIAL - INSTALL 1 1/2" COPPER WATER SERVICE CONNECTION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638E20846</v>
          </cell>
          <cell r="B6055" t="str">
            <v>Y</v>
          </cell>
          <cell r="C6055" t="str">
            <v>FT</v>
          </cell>
          <cell r="D6055" t="str">
            <v>SPECIAL - RETAP, RECONNECT AND EXTEND 1 1/2" POLYETHYLENE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638E20848</v>
          </cell>
          <cell r="B6056" t="str">
            <v>Y</v>
          </cell>
          <cell r="C6056" t="str">
            <v>FT</v>
          </cell>
          <cell r="D6056" t="str">
            <v>SPECIAL - RAISE AND EXTEND 1 1/2" POLYETHYLENE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638E20854</v>
          </cell>
          <cell r="B6059" t="str">
            <v>Y</v>
          </cell>
          <cell r="C6059" t="str">
            <v>FT</v>
          </cell>
          <cell r="D6059" t="str">
            <v>SPECIAL - INSTALL 1 1/2" POLYETHYLENE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638E20856</v>
          </cell>
          <cell r="B6060" t="str">
            <v>Y</v>
          </cell>
          <cell r="C6060" t="str">
            <v>FT</v>
          </cell>
          <cell r="D6060" t="str">
            <v>SPECIAL - RETAP, RECONNECT AND EXTEND 2"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SPECIAL - RAISE AND EXTEND 2"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638E20860</v>
          </cell>
          <cell r="B6062" t="str">
            <v>Y</v>
          </cell>
          <cell r="C6062" t="str">
            <v>FT</v>
          </cell>
          <cell r="D6062" t="str">
            <v>SPECIAL - LOWER AND EXTEND 2"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638E20862</v>
          </cell>
          <cell r="B6063" t="str">
            <v>Y</v>
          </cell>
          <cell r="C6063" t="str">
            <v>FT</v>
          </cell>
          <cell r="D6063" t="str">
            <v>SPECIAL - EXTEND 2"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638E20864</v>
          </cell>
          <cell r="B6064" t="str">
            <v>Y</v>
          </cell>
          <cell r="C6064" t="str">
            <v>FT</v>
          </cell>
          <cell r="D6064" t="str">
            <v>SPECIAL - INSTALL 2"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638E20866</v>
          </cell>
          <cell r="B6065" t="str">
            <v>Y</v>
          </cell>
          <cell r="C6065" t="str">
            <v>FT</v>
          </cell>
          <cell r="D6065" t="str">
            <v>SPECIAL - RETAP, RECONNECT AND EXTEND 2"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638E20868</v>
          </cell>
          <cell r="B6066" t="str">
            <v>Y</v>
          </cell>
          <cell r="C6066" t="str">
            <v>FT</v>
          </cell>
          <cell r="D6066" t="str">
            <v>SPECIAL - RAISE AND EXTEND 2"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638E20870</v>
          </cell>
          <cell r="B6067" t="str">
            <v>Y</v>
          </cell>
          <cell r="C6067" t="str">
            <v>FT</v>
          </cell>
          <cell r="D6067" t="str">
            <v>SPECIAL - LOWER AND EXTEND 2"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638E20872</v>
          </cell>
          <cell r="B6068" t="str">
            <v>Y</v>
          </cell>
          <cell r="C6068" t="str">
            <v>FT</v>
          </cell>
          <cell r="D6068" t="str">
            <v>SPECIAL - EXTEND 2"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638E20874</v>
          </cell>
          <cell r="B6069" t="str">
            <v>Y</v>
          </cell>
          <cell r="C6069" t="str">
            <v>FT</v>
          </cell>
          <cell r="D6069" t="str">
            <v>SPECIAL - INSTALL 2"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638E20876</v>
          </cell>
          <cell r="B6070" t="str">
            <v>Y</v>
          </cell>
          <cell r="C6070" t="str">
            <v>EACH</v>
          </cell>
          <cell r="D6070" t="str">
            <v>SPECIAL - CUT AND PLUG EXISTING 4" WATER LINE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638E20878</v>
          </cell>
          <cell r="B6071" t="str">
            <v>Y</v>
          </cell>
          <cell r="C6071" t="str">
            <v>EACH</v>
          </cell>
          <cell r="D6071" t="str">
            <v>SPECIAL - CUT AND PLUG EXISTING 6" WATER LINE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638E20880</v>
          </cell>
          <cell r="B6072" t="str">
            <v>Y</v>
          </cell>
          <cell r="C6072" t="str">
            <v>EACH</v>
          </cell>
          <cell r="D6072" t="str">
            <v>SPECIAL - CUT AND PLUG EXISTING 8" WATER LINE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638E20882</v>
          </cell>
          <cell r="B6073" t="str">
            <v>Y</v>
          </cell>
          <cell r="C6073" t="str">
            <v>EACH</v>
          </cell>
          <cell r="D6073" t="str">
            <v>SPECIAL - CUT AND PLUG EXISTING 10" WATER LINE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638E20884</v>
          </cell>
          <cell r="B6074" t="str">
            <v>Y</v>
          </cell>
          <cell r="C6074" t="str">
            <v>EACH</v>
          </cell>
          <cell r="D6074" t="str">
            <v>SPECIAL - CUT AND PLUG EXISTING 12" WATER LINE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638E20886</v>
          </cell>
          <cell r="B6075" t="str">
            <v>Y</v>
          </cell>
          <cell r="C6075" t="str">
            <v>EACH</v>
          </cell>
          <cell r="D6075" t="str">
            <v>SPECIAL - CUT AND PLUG EXISTING 16" WATER LINE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638E20888</v>
          </cell>
          <cell r="B6076" t="str">
            <v>Y</v>
          </cell>
          <cell r="C6076" t="str">
            <v>EACH</v>
          </cell>
          <cell r="D6076" t="str">
            <v>SPECIAL - CUT AND PLUG EXISTING 20" WATER LINE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638E20890</v>
          </cell>
          <cell r="B6077" t="str">
            <v>Y</v>
          </cell>
          <cell r="C6077" t="str">
            <v>EACH</v>
          </cell>
          <cell r="D6077" t="str">
            <v>SPECIAL - CUT AND PLUG EXISTING 24" WATER LINE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638E20892</v>
          </cell>
          <cell r="B6078" t="str">
            <v>Y</v>
          </cell>
          <cell r="C6078" t="str">
            <v>EACH</v>
          </cell>
          <cell r="D6078" t="str">
            <v>SPECIAL - 3/4" CORPORATION STOP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638E20902</v>
          </cell>
          <cell r="B6081" t="str">
            <v>Y</v>
          </cell>
          <cell r="C6081" t="str">
            <v>EACH</v>
          </cell>
          <cell r="D6081" t="str">
            <v>SPECIAL - SERVICE BOX ADJUSTED TO GRADE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638E20904</v>
          </cell>
          <cell r="B6082" t="str">
            <v>Y</v>
          </cell>
          <cell r="C6082" t="str">
            <v>EACH</v>
          </cell>
          <cell r="D6082" t="str">
            <v>SPECIAL - SERVICE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638E20912</v>
          </cell>
          <cell r="B6083" t="str">
            <v>Y</v>
          </cell>
          <cell r="C6083" t="str">
            <v>EACH</v>
          </cell>
          <cell r="D6083" t="str">
            <v>SPECIAL - 1" CURB VALVE AND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638E20914</v>
          </cell>
          <cell r="B6084" t="str">
            <v>Y</v>
          </cell>
          <cell r="C6084" t="str">
            <v>EACH</v>
          </cell>
          <cell r="D6084" t="str">
            <v>SPECIAL - 1 1/2" CURB VALVE AND BOX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638E20916</v>
          </cell>
          <cell r="B6085" t="str">
            <v>Y</v>
          </cell>
          <cell r="C6085" t="str">
            <v>EACH</v>
          </cell>
          <cell r="D6085" t="str">
            <v>SPECIAL - 2" CURB VALVE AND BOX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638E21002</v>
          </cell>
          <cell r="B6086" t="str">
            <v>Y</v>
          </cell>
          <cell r="C6086" t="str">
            <v>EACH</v>
          </cell>
          <cell r="D6086" t="str">
            <v>SPECIAL - INSTALL 1" METER SETTING, COMPLETE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638E21004</v>
          </cell>
          <cell r="B6087" t="str">
            <v>Y</v>
          </cell>
          <cell r="C6087" t="str">
            <v>EACH</v>
          </cell>
          <cell r="D6087" t="str">
            <v>SPECIAL - INSTALL 1-1/2" METER SETTING, COMPLETE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638E21006</v>
          </cell>
          <cell r="B6088" t="str">
            <v>Y</v>
          </cell>
          <cell r="C6088" t="str">
            <v>EACH</v>
          </cell>
          <cell r="D6088" t="str">
            <v>SPECIAL - INSTALL 2" METER SETTING, COMPLETE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638E21012</v>
          </cell>
          <cell r="B6089" t="str">
            <v>Y</v>
          </cell>
          <cell r="C6089" t="str">
            <v>EACH</v>
          </cell>
          <cell r="D6089" t="str">
            <v>SPECIAL - INSTALL 6" METER SETTING, COMPLETE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638E21014</v>
          </cell>
          <cell r="B6090" t="str">
            <v>Y</v>
          </cell>
          <cell r="C6090" t="str">
            <v>EACH</v>
          </cell>
          <cell r="D6090" t="str">
            <v>SPECIAL - INSTALL 8" METER SETTING, COMPLETE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638E21400</v>
          </cell>
          <cell r="B6091" t="str">
            <v>Y</v>
          </cell>
          <cell r="C6091" t="str">
            <v>EACH</v>
          </cell>
          <cell r="D6091" t="str">
            <v>SPECIAL - FIRE HYDRANT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SPECIAL - FIRE HYDRANT AND GATE VALVE REMOVED AND RESET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638E30002</v>
          </cell>
          <cell r="B6093" t="str">
            <v>Y</v>
          </cell>
          <cell r="C6093" t="str">
            <v>MBF</v>
          </cell>
          <cell r="D6093" t="str">
            <v>SPECIAL - SHEETING AND BRACING ORDERED LEFT IN PLACE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>
            <v>1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>
            <v>1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>
            <v>1</v>
          </cell>
        </row>
        <row r="6097">
          <cell r="A6097" t="str">
            <v>638E99000</v>
          </cell>
          <cell r="B6097" t="str">
            <v>Y</v>
          </cell>
          <cell r="C6097" t="str">
            <v>LS</v>
          </cell>
          <cell r="D6097" t="str">
            <v>SPECIAL - WATER WORKS</v>
          </cell>
          <cell r="F6097">
            <v>0</v>
          </cell>
          <cell r="G6097" t="str">
            <v>DESIGN BUILD PROJECTS ONLY</v>
          </cell>
        </row>
        <row r="6098">
          <cell r="A6098" t="str">
            <v>640E99000</v>
          </cell>
          <cell r="B6098" t="str">
            <v>Y</v>
          </cell>
          <cell r="C6098" t="str">
            <v>LS</v>
          </cell>
          <cell r="D6098" t="str">
            <v>SPECIAL - PAVEMENT MARKING</v>
          </cell>
          <cell r="F6098">
            <v>0</v>
          </cell>
          <cell r="G6098" t="str">
            <v>DESIGN BUILD PROJECTS ONLY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F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F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F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F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F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F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F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F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F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F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F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F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F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F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F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F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F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F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F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F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F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F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F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F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F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F6124">
            <v>0</v>
          </cell>
        </row>
        <row r="6125">
          <cell r="A6125" t="str">
            <v>642E00501</v>
          </cell>
          <cell r="C6125" t="str">
            <v>FT</v>
          </cell>
          <cell r="D6125" t="str">
            <v>STOP LINE, TYPE 1, AS PER PLAN</v>
          </cell>
          <cell r="F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F6126">
            <v>0</v>
          </cell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F6127">
            <v>0</v>
          </cell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F6128">
            <v>0</v>
          </cell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F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F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F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F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F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F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F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F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F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F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F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F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F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F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F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F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F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F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F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F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F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F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F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F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F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F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F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F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F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F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F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F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F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F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F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F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F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F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F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F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F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F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F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F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F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F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F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F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F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F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F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F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F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F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F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F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F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F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F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F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F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F6191">
            <v>0</v>
          </cell>
        </row>
        <row r="6192">
          <cell r="A6192" t="str">
            <v>642E01531</v>
          </cell>
          <cell r="C6192" t="str">
            <v>FT</v>
          </cell>
          <cell r="D6192" t="str">
            <v>DOTTED LINE, 8", TYPE 1A, AS PER PLAN</v>
          </cell>
          <cell r="F6192">
            <v>0</v>
          </cell>
        </row>
        <row r="6193">
          <cell r="A6193" t="str">
            <v>642E01560</v>
          </cell>
          <cell r="C6193" t="str">
            <v>FT</v>
          </cell>
          <cell r="D6193" t="str">
            <v>DOTTED LINE, 12", TYPE 1</v>
          </cell>
          <cell r="F6193">
            <v>0</v>
          </cell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F6194">
            <v>0</v>
          </cell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F6195">
            <v>0</v>
          </cell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F6196">
            <v>0</v>
          </cell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F6197">
            <v>0</v>
          </cell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F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F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F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F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F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F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F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F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F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F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F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F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F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F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F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F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>
            <v>1</v>
          </cell>
          <cell r="G6214">
            <v>1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>
            <v>1</v>
          </cell>
          <cell r="G6215">
            <v>1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>
            <v>1</v>
          </cell>
          <cell r="G6216">
            <v>1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>
            <v>1</v>
          </cell>
          <cell r="G6217">
            <v>1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>
            <v>1</v>
          </cell>
          <cell r="G6218">
            <v>1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F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F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F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F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F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F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F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F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F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F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F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F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F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F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F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F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F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F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F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F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F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F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F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F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F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F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F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F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F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F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F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F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F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F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F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F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F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F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F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F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F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F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F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F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F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F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F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F6266">
            <v>0</v>
          </cell>
        </row>
        <row r="6267">
          <cell r="A6267" t="str">
            <v>643E01511</v>
          </cell>
          <cell r="C6267" t="str">
            <v>FT</v>
          </cell>
          <cell r="D6267" t="str">
            <v>DOTTED LINE, 6", AS PER PLAN</v>
          </cell>
          <cell r="F6267">
            <v>0</v>
          </cell>
        </row>
        <row r="6268">
          <cell r="A6268" t="str">
            <v>643E01550</v>
          </cell>
          <cell r="C6268" t="str">
            <v>FT</v>
          </cell>
          <cell r="D6268" t="str">
            <v>DOTTED LINE, 12"</v>
          </cell>
          <cell r="F6268">
            <v>0</v>
          </cell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F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F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F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F6272">
            <v>0</v>
          </cell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F6273">
            <v>0</v>
          </cell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F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F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F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F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F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F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F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F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>
            <v>1</v>
          </cell>
          <cell r="G6282">
            <v>1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>
            <v>1</v>
          </cell>
          <cell r="G6283">
            <v>1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>
            <v>1</v>
          </cell>
          <cell r="G6284">
            <v>1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F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F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F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F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F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F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F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F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F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F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F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F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F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F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F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F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F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F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F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F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F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F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F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F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F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F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F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F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F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F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F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F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F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F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F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F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F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F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F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F6324">
            <v>0</v>
          </cell>
        </row>
        <row r="6325">
          <cell r="A6325" t="str">
            <v>644E01400</v>
          </cell>
          <cell r="C6325" t="str">
            <v>EACH</v>
          </cell>
          <cell r="D6325" t="str">
            <v>WORD ON PAVEMENT, 72"</v>
          </cell>
          <cell r="F6325">
            <v>0</v>
          </cell>
        </row>
        <row r="6326">
          <cell r="A6326" t="str">
            <v>644E01401</v>
          </cell>
          <cell r="C6326" t="str">
            <v>EACH</v>
          </cell>
          <cell r="D6326" t="str">
            <v>WORD ON PAVEMENT, 72", AS PER PLAN</v>
          </cell>
          <cell r="F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F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F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F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F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F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F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F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F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F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F6336">
            <v>0</v>
          </cell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F6337">
            <v>0</v>
          </cell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F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F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F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F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F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F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F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F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F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F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F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F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F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F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>
            <v>1</v>
          </cell>
          <cell r="G6352">
            <v>1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>
            <v>1</v>
          </cell>
          <cell r="G6353">
            <v>1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>
            <v>1</v>
          </cell>
          <cell r="G6354">
            <v>1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>
            <v>1</v>
          </cell>
          <cell r="G6355">
            <v>1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F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F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F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F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F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F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F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F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F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F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F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F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F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F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F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F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F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F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F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F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F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F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F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F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F6380">
            <v>0</v>
          </cell>
        </row>
        <row r="6381">
          <cell r="A6381" t="str">
            <v>645E00311</v>
          </cell>
          <cell r="C6381" t="str">
            <v>MILE</v>
          </cell>
          <cell r="D6381" t="str">
            <v>CENTER LINE, TYPE A3, AS PER PLAN</v>
          </cell>
          <cell r="F6381">
            <v>0</v>
          </cell>
        </row>
        <row r="6382">
          <cell r="A6382" t="str">
            <v>645E00400</v>
          </cell>
          <cell r="C6382" t="str">
            <v>FT</v>
          </cell>
          <cell r="D6382" t="str">
            <v>CHANNELIZING LINE, 8", TYPE A1</v>
          </cell>
          <cell r="F6382">
            <v>0</v>
          </cell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F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F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F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F6386">
            <v>0</v>
          </cell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F6387">
            <v>0</v>
          </cell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F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F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F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F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F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F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F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F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F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F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F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F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F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F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F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F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F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F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F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F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F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F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F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F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F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F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F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F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F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F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F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F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F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F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F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F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F6424">
            <v>0</v>
          </cell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F6425">
            <v>0</v>
          </cell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F6426">
            <v>0</v>
          </cell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F6427">
            <v>0</v>
          </cell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F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F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F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F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F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F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F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F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F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F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F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F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F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F6441">
            <v>0</v>
          </cell>
        </row>
        <row r="6442">
          <cell r="A6442" t="str">
            <v>645E01130</v>
          </cell>
          <cell r="C6442" t="str">
            <v>EACH</v>
          </cell>
          <cell r="D6442" t="str">
            <v>SCHOOL SYMBOL MARKING, 120", TYPE A1</v>
          </cell>
          <cell r="F6442">
            <v>0</v>
          </cell>
        </row>
        <row r="6443">
          <cell r="A6443" t="str">
            <v>645E01132</v>
          </cell>
          <cell r="C6443" t="str">
            <v>EACH</v>
          </cell>
          <cell r="D6443" t="str">
            <v>SCHOOL SYMBOL MARKING, 120", TYPE A2</v>
          </cell>
          <cell r="F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F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F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F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F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F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F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F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F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F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F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F6454">
            <v>0</v>
          </cell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F6455">
            <v>0</v>
          </cell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F6456">
            <v>0</v>
          </cell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F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F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F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F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F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F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F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F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F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F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F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F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F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F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F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F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F6473">
            <v>0</v>
          </cell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F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F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F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F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F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F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F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F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F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F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F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F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F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F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F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F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F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F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F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F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F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F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F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F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F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F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F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F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F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F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F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F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F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F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F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F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F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F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F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F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F6514">
            <v>0</v>
          </cell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F6515">
            <v>0</v>
          </cell>
        </row>
        <row r="6516">
          <cell r="A6516" t="str">
            <v>645E40000</v>
          </cell>
          <cell r="C6516" t="str">
            <v>EACH</v>
          </cell>
          <cell r="D6516" t="str">
            <v>SPEED MEASUREMENT MARKING</v>
          </cell>
          <cell r="F6516">
            <v>0</v>
          </cell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F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F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F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F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>
            <v>1</v>
          </cell>
          <cell r="G6521">
            <v>1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>
            <v>1</v>
          </cell>
          <cell r="G6522">
            <v>1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>
            <v>1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F6524">
            <v>0</v>
          </cell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F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F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F6527">
            <v>0</v>
          </cell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F6528">
            <v>0</v>
          </cell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F6529">
            <v>0</v>
          </cell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F6530">
            <v>0</v>
          </cell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F6531">
            <v>0</v>
          </cell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F6532">
            <v>0</v>
          </cell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F6533">
            <v>0</v>
          </cell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F6534">
            <v>0</v>
          </cell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F6535">
            <v>0</v>
          </cell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F6536">
            <v>0</v>
          </cell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F6537">
            <v>0</v>
          </cell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F6538">
            <v>0</v>
          </cell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F6539">
            <v>0</v>
          </cell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F6540">
            <v>0</v>
          </cell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F6541">
            <v>0</v>
          </cell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F6542">
            <v>0</v>
          </cell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F6543">
            <v>0</v>
          </cell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F6544">
            <v>0</v>
          </cell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F6545">
            <v>0</v>
          </cell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F6546">
            <v>0</v>
          </cell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F6547">
            <v>0</v>
          </cell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F6548">
            <v>0</v>
          </cell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F6549">
            <v>0</v>
          </cell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F6550">
            <v>0</v>
          </cell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F6551">
            <v>0</v>
          </cell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F6552">
            <v>0</v>
          </cell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F6553">
            <v>0</v>
          </cell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F6554">
            <v>0</v>
          </cell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F6555">
            <v>0</v>
          </cell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F6556">
            <v>0</v>
          </cell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F6557">
            <v>0</v>
          </cell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F6558">
            <v>0</v>
          </cell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F6559">
            <v>0</v>
          </cell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F6560">
            <v>0</v>
          </cell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F6561">
            <v>0</v>
          </cell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F6562">
            <v>0</v>
          </cell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F6563">
            <v>0</v>
          </cell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F6564">
            <v>0</v>
          </cell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F6565">
            <v>0</v>
          </cell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F6566">
            <v>0</v>
          </cell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F6567">
            <v>0</v>
          </cell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F6568">
            <v>0</v>
          </cell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F6569">
            <v>0</v>
          </cell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F6570">
            <v>0</v>
          </cell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F6571">
            <v>0</v>
          </cell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F6572">
            <v>0</v>
          </cell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F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F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F6575">
            <v>0</v>
          </cell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F6576">
            <v>0</v>
          </cell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F6577">
            <v>0</v>
          </cell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F6578">
            <v>0</v>
          </cell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F6579">
            <v>0</v>
          </cell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F6580">
            <v>0</v>
          </cell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F6581">
            <v>0</v>
          </cell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F6582">
            <v>0</v>
          </cell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F6583">
            <v>0</v>
          </cell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F6584">
            <v>0</v>
          </cell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F6585">
            <v>0</v>
          </cell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F6586">
            <v>0</v>
          </cell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F6587">
            <v>0</v>
          </cell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F6588">
            <v>0</v>
          </cell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F6589">
            <v>0</v>
          </cell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F6590">
            <v>0</v>
          </cell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F6591">
            <v>0</v>
          </cell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>
            <v>1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>
            <v>1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>
            <v>1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F6595">
            <v>0</v>
          </cell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F6596">
            <v>0</v>
          </cell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F6597">
            <v>0</v>
          </cell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F6598">
            <v>0</v>
          </cell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F6599">
            <v>0</v>
          </cell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F6600">
            <v>0</v>
          </cell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F6601">
            <v>0</v>
          </cell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F6602">
            <v>0</v>
          </cell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F6603">
            <v>0</v>
          </cell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F6604">
            <v>0</v>
          </cell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F6605">
            <v>0</v>
          </cell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F6606">
            <v>0</v>
          </cell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F6607">
            <v>0</v>
          </cell>
        </row>
        <row r="6608">
          <cell r="A6608" t="str">
            <v>647E20000</v>
          </cell>
          <cell r="C6608" t="str">
            <v>FT</v>
          </cell>
          <cell r="D6608" t="str">
            <v>CROSSWALK LINE, TYPE A90</v>
          </cell>
          <cell r="F6608">
            <v>0</v>
          </cell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F6609">
            <v>0</v>
          </cell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F6610">
            <v>0</v>
          </cell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F6611">
            <v>0</v>
          </cell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F6612">
            <v>0</v>
          </cell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F6613">
            <v>0</v>
          </cell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F6614">
            <v>0</v>
          </cell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F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F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F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F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F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F6620">
            <v>0</v>
          </cell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F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F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F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F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F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F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F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F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F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F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F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F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F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F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F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F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F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F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F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F6640">
            <v>0</v>
          </cell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F6641">
            <v>0</v>
          </cell>
        </row>
        <row r="6642">
          <cell r="A6642" t="str">
            <v>647E20500</v>
          </cell>
          <cell r="C6642" t="str">
            <v>FT</v>
          </cell>
          <cell r="D6642" t="str">
            <v>PARKING LOT STALL MARKING, TYPE A90</v>
          </cell>
          <cell r="F6642">
            <v>0</v>
          </cell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F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F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F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F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F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F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F6649">
            <v>0</v>
          </cell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F6650">
            <v>0</v>
          </cell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F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F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F6653">
            <v>0</v>
          </cell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F6654">
            <v>0</v>
          </cell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F6655">
            <v>0</v>
          </cell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F6656">
            <v>0</v>
          </cell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F6657">
            <v>0</v>
          </cell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F6658">
            <v>0</v>
          </cell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F6659">
            <v>0</v>
          </cell>
        </row>
        <row r="6660">
          <cell r="A6660" t="str">
            <v>647E20732</v>
          </cell>
          <cell r="C6660" t="str">
            <v>EACH</v>
          </cell>
          <cell r="D6660" t="str">
            <v>WORD ON PAVEMENT, 96", TYPE A125</v>
          </cell>
          <cell r="F6660">
            <v>0</v>
          </cell>
        </row>
        <row r="6661">
          <cell r="A6661" t="str">
            <v>647E20740</v>
          </cell>
          <cell r="C6661" t="str">
            <v>EACH</v>
          </cell>
          <cell r="D6661" t="str">
            <v>WORD ON PAVEMENT, 96", TYPE B90</v>
          </cell>
          <cell r="F6661">
            <v>0</v>
          </cell>
        </row>
        <row r="6662">
          <cell r="A6662" t="str">
            <v>647E20742</v>
          </cell>
          <cell r="C6662" t="str">
            <v>EACH</v>
          </cell>
          <cell r="D6662" t="str">
            <v>WORD ON PAVEMENT, 96", TYPE B125</v>
          </cell>
          <cell r="F6662">
            <v>0</v>
          </cell>
        </row>
        <row r="6663">
          <cell r="A6663" t="str">
            <v>647E20800</v>
          </cell>
          <cell r="C6663" t="str">
            <v>FT</v>
          </cell>
          <cell r="D6663" t="str">
            <v>DOTTED LINE, 4", TYPE A90</v>
          </cell>
          <cell r="F6663">
            <v>0</v>
          </cell>
        </row>
        <row r="6664">
          <cell r="A6664" t="str">
            <v>647E20802</v>
          </cell>
          <cell r="C6664" t="str">
            <v>FT</v>
          </cell>
          <cell r="D6664" t="str">
            <v>DOTTED LINE, 4", TYPE A125</v>
          </cell>
          <cell r="F6664">
            <v>0</v>
          </cell>
        </row>
        <row r="6665">
          <cell r="A6665" t="str">
            <v>647E20810</v>
          </cell>
          <cell r="C6665" t="str">
            <v>FT</v>
          </cell>
          <cell r="D6665" t="str">
            <v>DOTTED LINE, 4", TYPE B90</v>
          </cell>
          <cell r="F6665">
            <v>0</v>
          </cell>
        </row>
        <row r="6666">
          <cell r="A6666" t="str">
            <v>647E20812</v>
          </cell>
          <cell r="C6666" t="str">
            <v>FT</v>
          </cell>
          <cell r="D6666" t="str">
            <v>DOTTED LINE, 4", TYPE B125</v>
          </cell>
          <cell r="F6666">
            <v>0</v>
          </cell>
        </row>
        <row r="6667">
          <cell r="A6667" t="str">
            <v>647E20880</v>
          </cell>
          <cell r="C6667" t="str">
            <v>FT</v>
          </cell>
          <cell r="D6667" t="str">
            <v>DOTTED LINE, 12", TYPE A90</v>
          </cell>
          <cell r="F6667">
            <v>0</v>
          </cell>
        </row>
        <row r="6668">
          <cell r="A6668" t="str">
            <v>647E20882</v>
          </cell>
          <cell r="C6668" t="str">
            <v>FT</v>
          </cell>
          <cell r="D6668" t="str">
            <v>DOTTED LINE, 12", TYPE A125</v>
          </cell>
          <cell r="F6668">
            <v>0</v>
          </cell>
        </row>
        <row r="6669">
          <cell r="A6669" t="str">
            <v>647E20890</v>
          </cell>
          <cell r="C6669" t="str">
            <v>FT</v>
          </cell>
          <cell r="D6669" t="str">
            <v>DOTTED LINE, 12", TYPE B90</v>
          </cell>
          <cell r="F6669">
            <v>0</v>
          </cell>
        </row>
        <row r="6670">
          <cell r="A6670" t="str">
            <v>647E20892</v>
          </cell>
          <cell r="C6670" t="str">
            <v>FT</v>
          </cell>
          <cell r="D6670" t="str">
            <v>DOTTED LINE, 12", TYPE B125</v>
          </cell>
          <cell r="F6670">
            <v>0</v>
          </cell>
        </row>
        <row r="6671">
          <cell r="A6671" t="str">
            <v>647E20900</v>
          </cell>
          <cell r="C6671" t="str">
            <v>EACH</v>
          </cell>
          <cell r="D6671" t="str">
            <v>BIKE LANE SYMBOL MARKING, TYPE A90</v>
          </cell>
          <cell r="F6671">
            <v>0</v>
          </cell>
        </row>
        <row r="6672">
          <cell r="A6672" t="str">
            <v>647E20902</v>
          </cell>
          <cell r="C6672" t="str">
            <v>EACH</v>
          </cell>
          <cell r="D6672" t="str">
            <v>BIKE LANE SYMBOL MARKING, TYPE A125</v>
          </cell>
          <cell r="F6672">
            <v>0</v>
          </cell>
        </row>
        <row r="6673">
          <cell r="A6673" t="str">
            <v>647E20910</v>
          </cell>
          <cell r="C6673" t="str">
            <v>EACH</v>
          </cell>
          <cell r="D6673" t="str">
            <v>BIKE LANE SYMBOL MARKING, TYPE B90</v>
          </cell>
          <cell r="F6673">
            <v>0</v>
          </cell>
        </row>
        <row r="6674">
          <cell r="A6674" t="str">
            <v>647E20912</v>
          </cell>
          <cell r="C6674" t="str">
            <v>EACH</v>
          </cell>
          <cell r="D6674" t="str">
            <v>BIKE LANE SYMBOL MARKING, TYPE B125</v>
          </cell>
          <cell r="F6674">
            <v>0</v>
          </cell>
        </row>
        <row r="6675">
          <cell r="A6675" t="str">
            <v>647E20930</v>
          </cell>
          <cell r="C6675" t="str">
            <v>EACH</v>
          </cell>
          <cell r="D6675" t="str">
            <v>SHARED LANE MARKING, TYPE A90</v>
          </cell>
          <cell r="F6675">
            <v>0</v>
          </cell>
        </row>
        <row r="6676">
          <cell r="A6676" t="str">
            <v>647E20932</v>
          </cell>
          <cell r="C6676" t="str">
            <v>EACH</v>
          </cell>
          <cell r="D6676" t="str">
            <v>SHARED LANE MARKING, TYPE A125</v>
          </cell>
          <cell r="F6676">
            <v>0</v>
          </cell>
        </row>
        <row r="6677">
          <cell r="A6677" t="str">
            <v>647E20940</v>
          </cell>
          <cell r="C6677" t="str">
            <v>EACH</v>
          </cell>
          <cell r="D6677" t="str">
            <v>SHARED LANE MARKING, TYPE B90</v>
          </cell>
          <cell r="F6677">
            <v>0</v>
          </cell>
        </row>
        <row r="6678">
          <cell r="A6678" t="str">
            <v>647E20942</v>
          </cell>
          <cell r="C6678" t="str">
            <v>EACH</v>
          </cell>
          <cell r="D6678" t="str">
            <v>SHARED LANE MARKING, TYPE B125</v>
          </cell>
          <cell r="F6678">
            <v>0</v>
          </cell>
        </row>
        <row r="6679">
          <cell r="A6679" t="str">
            <v>647E20960</v>
          </cell>
          <cell r="C6679" t="str">
            <v>FT</v>
          </cell>
          <cell r="D6679" t="str">
            <v>YIELD LINE, TYPE A90</v>
          </cell>
          <cell r="F6679">
            <v>0</v>
          </cell>
        </row>
        <row r="6680">
          <cell r="A6680" t="str">
            <v>647E20962</v>
          </cell>
          <cell r="C6680" t="str">
            <v>FT</v>
          </cell>
          <cell r="D6680" t="str">
            <v>YIELD LINE, TYPE A125</v>
          </cell>
          <cell r="F6680">
            <v>0</v>
          </cell>
        </row>
        <row r="6681">
          <cell r="A6681" t="str">
            <v>647E20970</v>
          </cell>
          <cell r="C6681" t="str">
            <v>FT</v>
          </cell>
          <cell r="D6681" t="str">
            <v>YIELD LINE, TYPE B90</v>
          </cell>
          <cell r="F6681">
            <v>0</v>
          </cell>
        </row>
        <row r="6682">
          <cell r="A6682" t="str">
            <v>647E20972</v>
          </cell>
          <cell r="C6682" t="str">
            <v>FT</v>
          </cell>
          <cell r="D6682" t="str">
            <v>YIELD LINE, TYPE B125</v>
          </cell>
          <cell r="F6682">
            <v>0</v>
          </cell>
        </row>
        <row r="6683">
          <cell r="A6683" t="str">
            <v>647E50000</v>
          </cell>
          <cell r="C6683" t="str">
            <v>FT</v>
          </cell>
          <cell r="D6683" t="str">
            <v>REMOVAL OF PAVEMENT MARKING</v>
          </cell>
          <cell r="F6683">
            <v>0</v>
          </cell>
        </row>
        <row r="6684">
          <cell r="A6684" t="str">
            <v>647E50010</v>
          </cell>
          <cell r="C6684" t="str">
            <v>EACH</v>
          </cell>
          <cell r="D6684" t="str">
            <v>REMOVAL OF PAVEMENT MARKING</v>
          </cell>
          <cell r="F6684">
            <v>0</v>
          </cell>
        </row>
        <row r="6685">
          <cell r="A6685" t="str">
            <v>647E50020</v>
          </cell>
          <cell r="C6685" t="str">
            <v>SF</v>
          </cell>
          <cell r="D6685" t="str">
            <v>REMOVAL OF PAVEMENT MARKING</v>
          </cell>
          <cell r="F6685">
            <v>0</v>
          </cell>
        </row>
        <row r="6686">
          <cell r="A6686" t="str">
            <v>647E50100</v>
          </cell>
          <cell r="C6686" t="str">
            <v>EACH</v>
          </cell>
          <cell r="D6686" t="str">
            <v>PAVEMENT MARKING, MISC.:</v>
          </cell>
          <cell r="F6686">
            <v>1</v>
          </cell>
          <cell r="G6686">
            <v>1</v>
          </cell>
        </row>
        <row r="6687">
          <cell r="A6687" t="str">
            <v>647E50110</v>
          </cell>
          <cell r="C6687" t="str">
            <v>SF</v>
          </cell>
          <cell r="D6687" t="str">
            <v>PAVEMENT MARKING, MISC.:</v>
          </cell>
          <cell r="F6687">
            <v>1</v>
          </cell>
          <cell r="G6687">
            <v>1</v>
          </cell>
        </row>
        <row r="6688">
          <cell r="A6688" t="str">
            <v>647E50120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647E50130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647E60000</v>
          </cell>
          <cell r="C6690" t="str">
            <v>SF</v>
          </cell>
          <cell r="D6690" t="str">
            <v>GREEN COLORED PAVEMENT FOR BIKE LANES,TYPE A90</v>
          </cell>
          <cell r="F6690">
            <v>0</v>
          </cell>
        </row>
        <row r="6691">
          <cell r="A6691" t="str">
            <v>647E60010</v>
          </cell>
          <cell r="C6691" t="str">
            <v>SF</v>
          </cell>
          <cell r="D6691" t="str">
            <v>GREEN COLORED PAVEMENT FOR BIKE LANES,TYPE A125</v>
          </cell>
          <cell r="F6691">
            <v>0</v>
          </cell>
        </row>
        <row r="6692">
          <cell r="A6692" t="str">
            <v>647E60020</v>
          </cell>
          <cell r="C6692" t="str">
            <v>SF</v>
          </cell>
          <cell r="D6692" t="str">
            <v>GREEN COLORED PAVEMENT FOR BIKE LANES,TYPE B90</v>
          </cell>
          <cell r="F6692">
            <v>0</v>
          </cell>
        </row>
        <row r="6693">
          <cell r="A6693" t="str">
            <v>647E60030</v>
          </cell>
          <cell r="C6693" t="str">
            <v>SF</v>
          </cell>
          <cell r="D6693" t="str">
            <v>GREEN COLORED PAVEMENT FOR BIKE LANES,TYPE B125</v>
          </cell>
          <cell r="F6693">
            <v>0</v>
          </cell>
        </row>
        <row r="6694">
          <cell r="A6694" t="str">
            <v>648E00100</v>
          </cell>
          <cell r="C6694" t="str">
            <v>MILE</v>
          </cell>
          <cell r="D6694" t="str">
            <v>EDGE LINE, 4"</v>
          </cell>
          <cell r="F6694">
            <v>0</v>
          </cell>
        </row>
        <row r="6695">
          <cell r="A6695" t="str">
            <v>648E00101</v>
          </cell>
          <cell r="C6695" t="str">
            <v>MILE</v>
          </cell>
          <cell r="D6695" t="str">
            <v>EDGE LINE, 4", AS PER PLAN</v>
          </cell>
          <cell r="F6695">
            <v>0</v>
          </cell>
        </row>
        <row r="6696">
          <cell r="A6696" t="str">
            <v>648E00104</v>
          </cell>
          <cell r="C6696" t="str">
            <v>MILE</v>
          </cell>
          <cell r="D6696" t="str">
            <v>EDGE LINE, 6"</v>
          </cell>
          <cell r="F6696">
            <v>0</v>
          </cell>
        </row>
        <row r="6697">
          <cell r="A6697" t="str">
            <v>648E00200</v>
          </cell>
          <cell r="C6697" t="str">
            <v>MILE</v>
          </cell>
          <cell r="D6697" t="str">
            <v>LANE LINE, 4"</v>
          </cell>
          <cell r="F6697">
            <v>0</v>
          </cell>
        </row>
        <row r="6698">
          <cell r="A6698" t="str">
            <v>648E00201</v>
          </cell>
          <cell r="C6698" t="str">
            <v>MILE</v>
          </cell>
          <cell r="D6698" t="str">
            <v>LANE LINE, 4", AS PER PLAN</v>
          </cell>
          <cell r="F6698">
            <v>0</v>
          </cell>
        </row>
        <row r="6699">
          <cell r="A6699" t="str">
            <v>648E00204</v>
          </cell>
          <cell r="C6699" t="str">
            <v>MILE</v>
          </cell>
          <cell r="D6699" t="str">
            <v>LANE LINE, 6"</v>
          </cell>
          <cell r="F6699">
            <v>0</v>
          </cell>
        </row>
        <row r="6700">
          <cell r="A6700" t="str">
            <v>648E00205</v>
          </cell>
          <cell r="C6700" t="str">
            <v>MILE</v>
          </cell>
          <cell r="D6700" t="str">
            <v>LANE LINE, 6", AS PER PLAN</v>
          </cell>
          <cell r="F6700">
            <v>0</v>
          </cell>
        </row>
        <row r="6701">
          <cell r="A6701" t="str">
            <v>648E00300</v>
          </cell>
          <cell r="C6701" t="str">
            <v>MILE</v>
          </cell>
          <cell r="D6701" t="str">
            <v>CENTER LINE</v>
          </cell>
          <cell r="F6701">
            <v>0</v>
          </cell>
        </row>
        <row r="6702">
          <cell r="A6702" t="str">
            <v>648E00301</v>
          </cell>
          <cell r="C6702" t="str">
            <v>MILE</v>
          </cell>
          <cell r="D6702" t="str">
            <v>CENTER LINE, AS PER PLAN</v>
          </cell>
          <cell r="F6702">
            <v>0</v>
          </cell>
        </row>
        <row r="6703">
          <cell r="A6703" t="str">
            <v>648E00400</v>
          </cell>
          <cell r="C6703" t="str">
            <v>FT</v>
          </cell>
          <cell r="D6703" t="str">
            <v>CHANNELIZING LINE, 8"</v>
          </cell>
          <cell r="F6703">
            <v>0</v>
          </cell>
        </row>
        <row r="6704">
          <cell r="A6704" t="str">
            <v>648E00401</v>
          </cell>
          <cell r="C6704" t="str">
            <v>FT</v>
          </cell>
          <cell r="D6704" t="str">
            <v>CHANNELIZING LINE, 8", AS PER PLAN</v>
          </cell>
          <cell r="F6704">
            <v>0</v>
          </cell>
        </row>
        <row r="6705">
          <cell r="A6705" t="str">
            <v>648E00404</v>
          </cell>
          <cell r="C6705" t="str">
            <v>FT</v>
          </cell>
          <cell r="D6705" t="str">
            <v>CHANNELIZING LINE, 12"</v>
          </cell>
          <cell r="F6705">
            <v>0</v>
          </cell>
        </row>
        <row r="6706">
          <cell r="A6706" t="str">
            <v>648E00405</v>
          </cell>
          <cell r="C6706" t="str">
            <v>FT</v>
          </cell>
          <cell r="D6706" t="str">
            <v>CHANNELIZING LINE, 12", AS PER PLAN</v>
          </cell>
          <cell r="F6706">
            <v>0</v>
          </cell>
        </row>
        <row r="6707">
          <cell r="A6707" t="str">
            <v>648E01500</v>
          </cell>
          <cell r="C6707" t="str">
            <v>FT</v>
          </cell>
          <cell r="D6707" t="str">
            <v>DOTTED LINE, 4"</v>
          </cell>
          <cell r="F6707">
            <v>0</v>
          </cell>
        </row>
        <row r="6708">
          <cell r="A6708" t="str">
            <v>648E01501</v>
          </cell>
          <cell r="C6708" t="str">
            <v>FT</v>
          </cell>
          <cell r="D6708" t="str">
            <v>DOTTED LINE, 4", AS PER PLAN</v>
          </cell>
          <cell r="F6708">
            <v>0</v>
          </cell>
        </row>
        <row r="6709">
          <cell r="A6709" t="str">
            <v>648E01502</v>
          </cell>
          <cell r="C6709" t="str">
            <v>FT</v>
          </cell>
          <cell r="D6709" t="str">
            <v>DOTTED LINE, 5"</v>
          </cell>
          <cell r="F6709">
            <v>0</v>
          </cell>
        </row>
        <row r="6710">
          <cell r="A6710" t="str">
            <v>648E01503</v>
          </cell>
          <cell r="C6710" t="str">
            <v>FT</v>
          </cell>
          <cell r="D6710" t="str">
            <v>DOTTED LINE, 5", AS PER PLAN</v>
          </cell>
          <cell r="F6710">
            <v>0</v>
          </cell>
        </row>
        <row r="6711">
          <cell r="A6711" t="str">
            <v>648E01510</v>
          </cell>
          <cell r="C6711" t="str">
            <v>FT</v>
          </cell>
          <cell r="D6711" t="str">
            <v>DOTTED LINE, 6"</v>
          </cell>
          <cell r="F6711">
            <v>0</v>
          </cell>
        </row>
        <row r="6712">
          <cell r="A6712" t="str">
            <v>648E01511</v>
          </cell>
          <cell r="C6712" t="str">
            <v>FT</v>
          </cell>
          <cell r="D6712" t="str">
            <v>DOTTED LINE, 6", AS PER PLAN</v>
          </cell>
          <cell r="F6712">
            <v>0</v>
          </cell>
        </row>
        <row r="6713">
          <cell r="A6713" t="str">
            <v>648E01514</v>
          </cell>
          <cell r="C6713" t="str">
            <v>FT</v>
          </cell>
          <cell r="D6713" t="str">
            <v>DOTTED LINE, 8"</v>
          </cell>
          <cell r="F6713">
            <v>0</v>
          </cell>
        </row>
        <row r="6714">
          <cell r="A6714" t="str">
            <v>648E01515</v>
          </cell>
          <cell r="C6714" t="str">
            <v>FT</v>
          </cell>
          <cell r="D6714" t="str">
            <v>DOTTED LINE, 8", AS PER PLAN</v>
          </cell>
          <cell r="F6714">
            <v>0</v>
          </cell>
        </row>
        <row r="6715">
          <cell r="A6715" t="str">
            <v>648E01520</v>
          </cell>
          <cell r="C6715" t="str">
            <v>FT</v>
          </cell>
          <cell r="D6715" t="str">
            <v>DOTTED LINE, 12"</v>
          </cell>
          <cell r="F6715">
            <v>0</v>
          </cell>
        </row>
        <row r="6716">
          <cell r="A6716" t="str">
            <v>648E01521</v>
          </cell>
          <cell r="C6716" t="str">
            <v>FT</v>
          </cell>
          <cell r="D6716" t="str">
            <v>DOTTED LINE, 12", AS PER PLAN</v>
          </cell>
          <cell r="F6716">
            <v>0</v>
          </cell>
        </row>
        <row r="6717">
          <cell r="A6717" t="str">
            <v>648E20000</v>
          </cell>
          <cell r="C6717" t="str">
            <v>LS</v>
          </cell>
          <cell r="D6717" t="str">
            <v>TWO - WAY RADIO EQUIPMENT</v>
          </cell>
          <cell r="F6717">
            <v>0</v>
          </cell>
        </row>
        <row r="6718">
          <cell r="A6718" t="str">
            <v>648E30000</v>
          </cell>
          <cell r="C6718" t="str">
            <v>FT</v>
          </cell>
          <cell r="D6718" t="str">
            <v>REMOVAL OF PAVEMENT MARKING</v>
          </cell>
          <cell r="F6718">
            <v>0</v>
          </cell>
        </row>
        <row r="6719">
          <cell r="A6719" t="str">
            <v>648E30010</v>
          </cell>
          <cell r="C6719" t="str">
            <v>SF</v>
          </cell>
          <cell r="D6719" t="str">
            <v>REMOVAL OF PAVEMENT MARKING</v>
          </cell>
          <cell r="F6719">
            <v>0</v>
          </cell>
        </row>
        <row r="6720">
          <cell r="A6720" t="str">
            <v>648E30020</v>
          </cell>
          <cell r="C6720" t="str">
            <v>EACH</v>
          </cell>
          <cell r="D6720" t="str">
            <v>REMOVAL OF PAVEMENT MARKING</v>
          </cell>
          <cell r="F6720">
            <v>0</v>
          </cell>
        </row>
        <row r="6721">
          <cell r="A6721" t="str">
            <v>648E30030</v>
          </cell>
          <cell r="C6721" t="str">
            <v>MILE</v>
          </cell>
          <cell r="D6721" t="str">
            <v>REMOVAL OF PAVEMENT MARKING</v>
          </cell>
          <cell r="F6721">
            <v>0</v>
          </cell>
        </row>
        <row r="6722">
          <cell r="A6722" t="str">
            <v>648E60000</v>
          </cell>
          <cell r="C6722" t="str">
            <v>SF</v>
          </cell>
          <cell r="D6722" t="str">
            <v>GREEN COLORED PAVEMENT FOR BIKE LANES</v>
          </cell>
          <cell r="F6722">
            <v>0</v>
          </cell>
        </row>
        <row r="6723">
          <cell r="A6723" t="str">
            <v>651E10000</v>
          </cell>
          <cell r="C6723" t="str">
            <v>CY</v>
          </cell>
          <cell r="D6723" t="str">
            <v>TOPSOIL STOCKPILED</v>
          </cell>
          <cell r="F6723">
            <v>0</v>
          </cell>
        </row>
        <row r="6724">
          <cell r="A6724" t="str">
            <v>651E10001</v>
          </cell>
          <cell r="C6724" t="str">
            <v>CY</v>
          </cell>
          <cell r="D6724" t="str">
            <v>TOPSOIL STOCKPILED, AS PER PLAN</v>
          </cell>
          <cell r="F6724">
            <v>0</v>
          </cell>
        </row>
        <row r="6725">
          <cell r="A6725" t="str">
            <v>652E10000</v>
          </cell>
          <cell r="C6725" t="str">
            <v>CY</v>
          </cell>
          <cell r="D6725" t="str">
            <v>PLACING STOCKPILED TOPSOIL</v>
          </cell>
          <cell r="F6725">
            <v>0</v>
          </cell>
        </row>
        <row r="6726">
          <cell r="A6726" t="str">
            <v>652E10001</v>
          </cell>
          <cell r="C6726" t="str">
            <v>CY</v>
          </cell>
          <cell r="D6726" t="str">
            <v>PLACING STOCKPILED TOPSOIL, AS PER PLAN</v>
          </cell>
          <cell r="F6726">
            <v>0</v>
          </cell>
        </row>
        <row r="6727">
          <cell r="A6727" t="str">
            <v>653E10000</v>
          </cell>
          <cell r="C6727" t="str">
            <v>CY</v>
          </cell>
          <cell r="D6727" t="str">
            <v>TOPSOIL FURNISHED AND PLACED</v>
          </cell>
          <cell r="F6727">
            <v>0</v>
          </cell>
        </row>
        <row r="6728">
          <cell r="A6728" t="str">
            <v>653E10001</v>
          </cell>
          <cell r="C6728" t="str">
            <v>CY</v>
          </cell>
          <cell r="D6728" t="str">
            <v>TOPSOIL FURNISHED AND PLACED, AS PER PLAN</v>
          </cell>
          <cell r="F6728">
            <v>0</v>
          </cell>
        </row>
        <row r="6729">
          <cell r="A6729" t="str">
            <v>654E10000</v>
          </cell>
          <cell r="C6729" t="str">
            <v>MSF</v>
          </cell>
          <cell r="D6729" t="str">
            <v>RENOVATING EXISTING SOIL</v>
          </cell>
          <cell r="F6729">
            <v>0</v>
          </cell>
        </row>
        <row r="6730">
          <cell r="A6730" t="str">
            <v>654E10001</v>
          </cell>
          <cell r="C6730" t="str">
            <v>MSF</v>
          </cell>
          <cell r="D6730" t="str">
            <v>RENOVATING EXISTING SOIL, AS PER PLAN</v>
          </cell>
          <cell r="F6730">
            <v>0</v>
          </cell>
        </row>
        <row r="6731">
          <cell r="A6731" t="str">
            <v>654E11000</v>
          </cell>
          <cell r="C6731" t="str">
            <v>TON</v>
          </cell>
          <cell r="D6731" t="str">
            <v>COMMERCIAL FERTILIZER</v>
          </cell>
          <cell r="F6731">
            <v>0</v>
          </cell>
        </row>
        <row r="6732">
          <cell r="A6732" t="str">
            <v>654E11001</v>
          </cell>
          <cell r="C6732" t="str">
            <v>TON</v>
          </cell>
          <cell r="D6732" t="str">
            <v>COMMERCIAL FERTILIZER, AS PER PLAN</v>
          </cell>
          <cell r="F6732">
            <v>0</v>
          </cell>
        </row>
        <row r="6733">
          <cell r="A6733" t="str">
            <v>656E10000</v>
          </cell>
          <cell r="C6733" t="str">
            <v>MSF</v>
          </cell>
          <cell r="D6733" t="str">
            <v>ROADSIDE CLEANUP</v>
          </cell>
          <cell r="F6733">
            <v>0</v>
          </cell>
        </row>
        <row r="6734">
          <cell r="A6734" t="str">
            <v>656E10001</v>
          </cell>
          <cell r="C6734" t="str">
            <v>MSF</v>
          </cell>
          <cell r="D6734" t="str">
            <v>ROADSIDE CLEANUP, AS PER PLAN</v>
          </cell>
          <cell r="F6734">
            <v>0</v>
          </cell>
        </row>
        <row r="6735">
          <cell r="A6735" t="str">
            <v>657E10000</v>
          </cell>
          <cell r="C6735" t="str">
            <v>SY</v>
          </cell>
          <cell r="D6735" t="str">
            <v>RIPRAP FOR TREE PROTECTION</v>
          </cell>
          <cell r="F6735">
            <v>0</v>
          </cell>
        </row>
        <row r="6736">
          <cell r="A6736" t="str">
            <v>657E10001</v>
          </cell>
          <cell r="C6736" t="str">
            <v>SY</v>
          </cell>
          <cell r="D6736" t="str">
            <v>RIPRAP FOR TREE PROTECTION, AS PER PLAN</v>
          </cell>
          <cell r="F6736">
            <v>0</v>
          </cell>
        </row>
        <row r="6737">
          <cell r="A6737" t="str">
            <v>657E98000</v>
          </cell>
          <cell r="C6737" t="str">
            <v>SY</v>
          </cell>
          <cell r="D6737" t="str">
            <v>RIPRAP, MISC.:</v>
          </cell>
          <cell r="F6737">
            <v>1</v>
          </cell>
          <cell r="G6737">
            <v>1</v>
          </cell>
        </row>
        <row r="6738">
          <cell r="A6738" t="str">
            <v>658E10000</v>
          </cell>
          <cell r="C6738" t="str">
            <v>CY</v>
          </cell>
          <cell r="D6738" t="str">
            <v>TREE ROOT AERATION</v>
          </cell>
          <cell r="F6738">
            <v>0</v>
          </cell>
        </row>
        <row r="6739">
          <cell r="A6739" t="str">
            <v>658E10001</v>
          </cell>
          <cell r="C6739" t="str">
            <v>CY</v>
          </cell>
          <cell r="D6739" t="str">
            <v>TREE ROOT AERATION, AS PER PLAN</v>
          </cell>
          <cell r="F6739">
            <v>0</v>
          </cell>
        </row>
        <row r="6740">
          <cell r="A6740" t="str">
            <v>659E00100</v>
          </cell>
          <cell r="C6740" t="str">
            <v>EACH</v>
          </cell>
          <cell r="D6740" t="str">
            <v>SOIL ANALYSIS TEST</v>
          </cell>
          <cell r="F6740">
            <v>0</v>
          </cell>
        </row>
        <row r="6741">
          <cell r="A6741" t="str">
            <v>659E00300</v>
          </cell>
          <cell r="C6741" t="str">
            <v>CY</v>
          </cell>
          <cell r="D6741" t="str">
            <v>TOPSOIL</v>
          </cell>
          <cell r="F6741">
            <v>0</v>
          </cell>
        </row>
        <row r="6742">
          <cell r="A6742" t="str">
            <v>659E00301</v>
          </cell>
          <cell r="C6742" t="str">
            <v>CY</v>
          </cell>
          <cell r="D6742" t="str">
            <v>TOPSOIL, AS PER PLAN</v>
          </cell>
          <cell r="F6742">
            <v>0</v>
          </cell>
        </row>
        <row r="6743">
          <cell r="A6743" t="str">
            <v>659E00500</v>
          </cell>
          <cell r="C6743" t="str">
            <v>SY</v>
          </cell>
          <cell r="D6743" t="str">
            <v>SEEDING AND MULCHING, CLASS 1</v>
          </cell>
          <cell r="F6743">
            <v>0</v>
          </cell>
        </row>
        <row r="6744">
          <cell r="A6744" t="str">
            <v>659E00501</v>
          </cell>
          <cell r="C6744" t="str">
            <v>SY</v>
          </cell>
          <cell r="D6744" t="str">
            <v>SEEDING AND MULCHING, CLASS 1, AS PER PLAN</v>
          </cell>
          <cell r="F6744">
            <v>0</v>
          </cell>
        </row>
        <row r="6745">
          <cell r="A6745" t="str">
            <v>659E00510</v>
          </cell>
          <cell r="C6745" t="str">
            <v>SY</v>
          </cell>
          <cell r="D6745" t="str">
            <v>SEEDING AND MULCHING, CLASS 2</v>
          </cell>
          <cell r="F6745">
            <v>0</v>
          </cell>
        </row>
        <row r="6746">
          <cell r="A6746" t="str">
            <v>659E00511</v>
          </cell>
          <cell r="C6746" t="str">
            <v>SY</v>
          </cell>
          <cell r="D6746" t="str">
            <v>SEEDING AND MULCHING, CLASS 2, AS PER PLAN</v>
          </cell>
          <cell r="F6746">
            <v>0</v>
          </cell>
        </row>
        <row r="6747">
          <cell r="A6747" t="str">
            <v>659E00520</v>
          </cell>
          <cell r="C6747" t="str">
            <v>SY</v>
          </cell>
          <cell r="D6747" t="str">
            <v>SEEDING AND MULCHING, CLASS 3A</v>
          </cell>
          <cell r="F6747">
            <v>0</v>
          </cell>
        </row>
        <row r="6748">
          <cell r="A6748" t="str">
            <v>659E00530</v>
          </cell>
          <cell r="C6748" t="str">
            <v>SY</v>
          </cell>
          <cell r="D6748" t="str">
            <v>SEEDING AND MULCHING, CLASS 3B</v>
          </cell>
          <cell r="F6748">
            <v>0</v>
          </cell>
        </row>
        <row r="6749">
          <cell r="A6749" t="str">
            <v>659E00531</v>
          </cell>
          <cell r="C6749" t="str">
            <v>SY</v>
          </cell>
          <cell r="D6749" t="str">
            <v>SEEDING AND MULCHING, CLASS 3B, AS PER PLAN</v>
          </cell>
          <cell r="F6749">
            <v>0</v>
          </cell>
        </row>
        <row r="6750">
          <cell r="A6750" t="str">
            <v>659E00540</v>
          </cell>
          <cell r="C6750" t="str">
            <v>SY</v>
          </cell>
          <cell r="D6750" t="str">
            <v>SEEDING AND MULCHING, CLASS 3C</v>
          </cell>
          <cell r="F6750">
            <v>0</v>
          </cell>
        </row>
        <row r="6751">
          <cell r="A6751" t="str">
            <v>659E00541</v>
          </cell>
          <cell r="C6751" t="str">
            <v>SY</v>
          </cell>
          <cell r="D6751" t="str">
            <v>SEEDING AND MULCHING, CLASS 3C, AS PER PLAN</v>
          </cell>
          <cell r="F6751">
            <v>0</v>
          </cell>
        </row>
        <row r="6752">
          <cell r="A6752" t="str">
            <v>659E00550</v>
          </cell>
          <cell r="C6752" t="str">
            <v>SY</v>
          </cell>
          <cell r="D6752" t="str">
            <v>SEEDING AND MULCHING, CLASS 4A</v>
          </cell>
          <cell r="F6752">
            <v>0</v>
          </cell>
        </row>
        <row r="6753">
          <cell r="A6753" t="str">
            <v>659E00551</v>
          </cell>
          <cell r="C6753" t="str">
            <v>SY</v>
          </cell>
          <cell r="D6753" t="str">
            <v>SEEDING AND MULCHING, CLASS 4A, AS PER PLAN</v>
          </cell>
          <cell r="F6753">
            <v>0</v>
          </cell>
        </row>
        <row r="6754">
          <cell r="A6754" t="str">
            <v>659E00560</v>
          </cell>
          <cell r="C6754" t="str">
            <v>SY</v>
          </cell>
          <cell r="D6754" t="str">
            <v>SEEDING AND MULCHING, CLASS 4B</v>
          </cell>
          <cell r="F6754">
            <v>0</v>
          </cell>
        </row>
        <row r="6755">
          <cell r="A6755" t="str">
            <v>659E00561</v>
          </cell>
          <cell r="C6755" t="str">
            <v>SY</v>
          </cell>
          <cell r="D6755" t="str">
            <v>SEEDING AND MULCHING, CLASS 4B, AS PER PLAN</v>
          </cell>
          <cell r="F6755">
            <v>0</v>
          </cell>
        </row>
        <row r="6756">
          <cell r="A6756" t="str">
            <v>659E00570</v>
          </cell>
          <cell r="C6756" t="str">
            <v>SY</v>
          </cell>
          <cell r="D6756" t="str">
            <v>SEEDING AND MULCHING, CLASS 5A</v>
          </cell>
          <cell r="F6756">
            <v>0</v>
          </cell>
        </row>
        <row r="6757">
          <cell r="A6757" t="str">
            <v>659E00571</v>
          </cell>
          <cell r="C6757" t="str">
            <v>SY</v>
          </cell>
          <cell r="D6757" t="str">
            <v>SEEDING AND MULCHING, CLASS 5A, AS PER PLAN</v>
          </cell>
          <cell r="F6757">
            <v>0</v>
          </cell>
        </row>
        <row r="6758">
          <cell r="A6758" t="str">
            <v>659E00580</v>
          </cell>
          <cell r="C6758" t="str">
            <v>SY</v>
          </cell>
          <cell r="D6758" t="str">
            <v>SEEDING AND MULCHING, CLASS 5B</v>
          </cell>
          <cell r="F6758">
            <v>0</v>
          </cell>
        </row>
        <row r="6759">
          <cell r="A6759" t="str">
            <v>659E00581</v>
          </cell>
          <cell r="C6759" t="str">
            <v>SY</v>
          </cell>
          <cell r="D6759" t="str">
            <v>SEEDING AND MULCHING, CLASS 5B, AS PER PLAN</v>
          </cell>
          <cell r="F6759">
            <v>0</v>
          </cell>
        </row>
        <row r="6760">
          <cell r="A6760" t="str">
            <v>659E00590</v>
          </cell>
          <cell r="C6760" t="str">
            <v>SY</v>
          </cell>
          <cell r="D6760" t="str">
            <v>SEEDING AND MULCHING, CLASS 6</v>
          </cell>
          <cell r="F6760">
            <v>0</v>
          </cell>
        </row>
        <row r="6761">
          <cell r="A6761" t="str">
            <v>659E00600</v>
          </cell>
          <cell r="C6761" t="str">
            <v>SY</v>
          </cell>
          <cell r="D6761" t="str">
            <v>SEEDING AND MULCHING, CLASS 7</v>
          </cell>
          <cell r="F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F6762">
            <v>0</v>
          </cell>
        </row>
        <row r="6763">
          <cell r="A6763" t="str">
            <v>659E10001</v>
          </cell>
          <cell r="C6763" t="str">
            <v>SY</v>
          </cell>
          <cell r="D6763" t="str">
            <v>SEEDING AND MULCHING, AS PER PLAN</v>
          </cell>
          <cell r="F6763">
            <v>0</v>
          </cell>
        </row>
        <row r="6764">
          <cell r="A6764" t="str">
            <v>659E10100</v>
          </cell>
          <cell r="C6764" t="str">
            <v>SY</v>
          </cell>
          <cell r="D6764" t="str">
            <v>SEEDING AND MULCHING FOR WILDLIFE</v>
          </cell>
          <cell r="F6764">
            <v>0</v>
          </cell>
        </row>
        <row r="6765">
          <cell r="A6765" t="str">
            <v>659E10101</v>
          </cell>
          <cell r="C6765" t="str">
            <v>SY</v>
          </cell>
          <cell r="D6765" t="str">
            <v>SEEDING AND MULCHING FOR WILDLIFE, AS PER PLAN</v>
          </cell>
          <cell r="F6765">
            <v>0</v>
          </cell>
        </row>
        <row r="6766">
          <cell r="A6766" t="str">
            <v>659E14000</v>
          </cell>
          <cell r="C6766" t="str">
            <v>SY</v>
          </cell>
          <cell r="D6766" t="str">
            <v>REPAIR SEEDING AND MULCHING</v>
          </cell>
          <cell r="F6766">
            <v>0</v>
          </cell>
        </row>
        <row r="6767">
          <cell r="A6767" t="str">
            <v>659E14001</v>
          </cell>
          <cell r="C6767" t="str">
            <v>SY</v>
          </cell>
          <cell r="D6767" t="str">
            <v>REPAIR SEEDING AND MULCHING, AS PER PLAN</v>
          </cell>
          <cell r="F6767">
            <v>0</v>
          </cell>
        </row>
        <row r="6768">
          <cell r="A6768" t="str">
            <v>659E15000</v>
          </cell>
          <cell r="C6768" t="str">
            <v>SY</v>
          </cell>
          <cell r="D6768" t="str">
            <v>INTER-SEEDING</v>
          </cell>
          <cell r="F6768">
            <v>0</v>
          </cell>
        </row>
        <row r="6769">
          <cell r="A6769" t="str">
            <v>659E15001</v>
          </cell>
          <cell r="C6769" t="str">
            <v>SY</v>
          </cell>
          <cell r="D6769" t="str">
            <v>INTER-SEEDING, AS PER PLAN</v>
          </cell>
          <cell r="F6769">
            <v>0</v>
          </cell>
        </row>
        <row r="6770">
          <cell r="A6770" t="str">
            <v>659E20000</v>
          </cell>
          <cell r="C6770" t="str">
            <v>TON</v>
          </cell>
          <cell r="D6770" t="str">
            <v>COMMERCIAL FERTILIZER</v>
          </cell>
          <cell r="F6770">
            <v>0</v>
          </cell>
        </row>
        <row r="6771">
          <cell r="A6771" t="str">
            <v>659E20001</v>
          </cell>
          <cell r="C6771" t="str">
            <v>TON</v>
          </cell>
          <cell r="D6771" t="str">
            <v>COMMERCIAL FERTILIZER, AS PER PLAN</v>
          </cell>
          <cell r="F6771">
            <v>0</v>
          </cell>
        </row>
        <row r="6772">
          <cell r="A6772" t="str">
            <v>659E31000</v>
          </cell>
          <cell r="C6772" t="str">
            <v>ACRE</v>
          </cell>
          <cell r="D6772" t="str">
            <v>LIME</v>
          </cell>
          <cell r="F6772">
            <v>0</v>
          </cell>
        </row>
        <row r="6773">
          <cell r="A6773" t="str">
            <v>659E31001</v>
          </cell>
          <cell r="C6773" t="str">
            <v>ACRE</v>
          </cell>
          <cell r="D6773" t="str">
            <v>LIME, AS PER PLAN</v>
          </cell>
          <cell r="F6773">
            <v>0</v>
          </cell>
        </row>
        <row r="6774">
          <cell r="A6774" t="str">
            <v>659E35000</v>
          </cell>
          <cell r="C6774" t="str">
            <v>MGAL</v>
          </cell>
          <cell r="D6774" t="str">
            <v>WATER</v>
          </cell>
          <cell r="F6774">
            <v>0</v>
          </cell>
        </row>
        <row r="6775">
          <cell r="A6775" t="str">
            <v>659E35001</v>
          </cell>
          <cell r="C6775" t="str">
            <v>MGAL</v>
          </cell>
          <cell r="D6775" t="str">
            <v>WATER, AS PER PLAN</v>
          </cell>
          <cell r="F6775">
            <v>0</v>
          </cell>
        </row>
        <row r="6776">
          <cell r="A6776" t="str">
            <v>659E40000</v>
          </cell>
          <cell r="C6776" t="str">
            <v>MSF</v>
          </cell>
          <cell r="D6776" t="str">
            <v>MOWING</v>
          </cell>
          <cell r="F6776">
            <v>0</v>
          </cell>
        </row>
        <row r="6777">
          <cell r="A6777" t="str">
            <v>659E40001</v>
          </cell>
          <cell r="C6777" t="str">
            <v>MSF</v>
          </cell>
          <cell r="D6777" t="str">
            <v>MOWING, AS PER PLAN</v>
          </cell>
          <cell r="F6777">
            <v>0</v>
          </cell>
        </row>
        <row r="6778">
          <cell r="A6778" t="str">
            <v>659E98000</v>
          </cell>
          <cell r="C6778" t="str">
            <v>SY</v>
          </cell>
          <cell r="D6778" t="str">
            <v>SEEDING, MISC.:</v>
          </cell>
          <cell r="F6778">
            <v>1</v>
          </cell>
          <cell r="G6778">
            <v>1</v>
          </cell>
        </row>
        <row r="6779">
          <cell r="A6779" t="str">
            <v>659E98700</v>
          </cell>
          <cell r="C6779" t="str">
            <v>LS</v>
          </cell>
          <cell r="D6779" t="str">
            <v>SEEDING, MISC.:</v>
          </cell>
          <cell r="F6779">
            <v>1</v>
          </cell>
          <cell r="G6779">
            <v>1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>
            <v>0</v>
          </cell>
          <cell r="G6780" t="str">
            <v>DESIGN BUILD PROJECTS ONLY</v>
          </cell>
        </row>
        <row r="6781">
          <cell r="A6781" t="str">
            <v>660E20000</v>
          </cell>
          <cell r="C6781" t="str">
            <v>SY</v>
          </cell>
          <cell r="D6781" t="str">
            <v>SODDING REINFORCED</v>
          </cell>
          <cell r="F6781">
            <v>0</v>
          </cell>
        </row>
        <row r="6782">
          <cell r="A6782" t="str">
            <v>660E20001</v>
          </cell>
          <cell r="C6782" t="str">
            <v>SY</v>
          </cell>
          <cell r="D6782" t="str">
            <v>SODDING REINFORCED, AS PER PLAN</v>
          </cell>
          <cell r="F6782">
            <v>0</v>
          </cell>
        </row>
        <row r="6783">
          <cell r="A6783" t="str">
            <v>660E25000</v>
          </cell>
          <cell r="C6783" t="str">
            <v>SY</v>
          </cell>
          <cell r="D6783" t="str">
            <v>SODDING STAKED</v>
          </cell>
          <cell r="F6783">
            <v>0</v>
          </cell>
        </row>
        <row r="6784">
          <cell r="A6784" t="str">
            <v>660E25001</v>
          </cell>
          <cell r="C6784" t="str">
            <v>SY</v>
          </cell>
          <cell r="D6784" t="str">
            <v>SODDING STAKED, AS PER PLAN</v>
          </cell>
          <cell r="F6784">
            <v>0</v>
          </cell>
        </row>
        <row r="6785">
          <cell r="A6785" t="str">
            <v>660E30000</v>
          </cell>
          <cell r="C6785" t="str">
            <v>SY</v>
          </cell>
          <cell r="D6785" t="str">
            <v>SODDING UNSTAKED</v>
          </cell>
          <cell r="F6785">
            <v>0</v>
          </cell>
        </row>
        <row r="6786">
          <cell r="A6786" t="str">
            <v>660E30001</v>
          </cell>
          <cell r="C6786" t="str">
            <v>SY</v>
          </cell>
          <cell r="D6786" t="str">
            <v>SODDING UNSTAKED, AS PER PLAN</v>
          </cell>
          <cell r="F6786">
            <v>0</v>
          </cell>
        </row>
        <row r="6787">
          <cell r="A6787" t="str">
            <v>661E00100</v>
          </cell>
          <cell r="C6787" t="str">
            <v>EACH</v>
          </cell>
          <cell r="D6787" t="str">
            <v>TREE SEEDLING</v>
          </cell>
          <cell r="F6787">
            <v>1</v>
          </cell>
          <cell r="G6787" t="str">
            <v>SPECIFY TYPE</v>
          </cell>
        </row>
        <row r="6788">
          <cell r="A6788" t="str">
            <v>661E00101</v>
          </cell>
          <cell r="C6788" t="str">
            <v>EACH</v>
          </cell>
          <cell r="D6788" t="str">
            <v>TREE SEEDLING, AS PER PLAN</v>
          </cell>
          <cell r="F6788">
            <v>1</v>
          </cell>
          <cell r="G6788" t="str">
            <v>SPECIFY TYPE</v>
          </cell>
        </row>
        <row r="6789">
          <cell r="A6789" t="str">
            <v>661E00500</v>
          </cell>
          <cell r="C6789" t="str">
            <v>CY</v>
          </cell>
          <cell r="D6789" t="str">
            <v>MULCH</v>
          </cell>
          <cell r="F6789">
            <v>0</v>
          </cell>
        </row>
        <row r="6790">
          <cell r="A6790" t="str">
            <v>661E00501</v>
          </cell>
          <cell r="C6790" t="str">
            <v>CY</v>
          </cell>
          <cell r="D6790" t="str">
            <v>MULCH, AS PER PLAN</v>
          </cell>
          <cell r="F6790">
            <v>0</v>
          </cell>
        </row>
        <row r="6791">
          <cell r="A6791" t="str">
            <v>661E10000</v>
          </cell>
          <cell r="C6791" t="str">
            <v>EACH</v>
          </cell>
          <cell r="D6791" t="str">
            <v>GROUNDCOVER AND VINES, 1 YEAR, CUTTING</v>
          </cell>
          <cell r="F6791">
            <v>1</v>
          </cell>
          <cell r="G6791" t="str">
            <v>SPECIFY TYPE</v>
          </cell>
        </row>
        <row r="6792">
          <cell r="A6792" t="str">
            <v>661E10500</v>
          </cell>
          <cell r="C6792" t="str">
            <v>EACH</v>
          </cell>
          <cell r="D6792" t="str">
            <v>GROUNDCOVER AND VINES, 1 YEAR, BUNDLE</v>
          </cell>
          <cell r="F6792">
            <v>1</v>
          </cell>
          <cell r="G6792" t="str">
            <v>SPECIFY TYPE</v>
          </cell>
        </row>
        <row r="6793">
          <cell r="A6793" t="str">
            <v>661E11000</v>
          </cell>
          <cell r="C6793" t="str">
            <v>EACH</v>
          </cell>
          <cell r="D6793" t="str">
            <v>GROUNDCOVER AND VINES, 1 YEAR, CLUMP</v>
          </cell>
          <cell r="F6793">
            <v>1</v>
          </cell>
          <cell r="G6793" t="str">
            <v>SPECIFY TYPE</v>
          </cell>
        </row>
        <row r="6794">
          <cell r="A6794" t="str">
            <v>661E11001</v>
          </cell>
          <cell r="C6794" t="str">
            <v>EACH</v>
          </cell>
          <cell r="D6794" t="str">
            <v>GROUNDCOVER AND VINES, 1 YEAR, CLUMP, AS PER PLAN</v>
          </cell>
          <cell r="F6794">
            <v>1</v>
          </cell>
          <cell r="G6794" t="str">
            <v>SPECIFY TYPE</v>
          </cell>
        </row>
        <row r="6795">
          <cell r="A6795" t="str">
            <v>661E11500</v>
          </cell>
          <cell r="C6795" t="str">
            <v>EACH</v>
          </cell>
          <cell r="D6795" t="str">
            <v>GROUNDCOVER AND VINES, 1 YEAR, CROWN</v>
          </cell>
          <cell r="F6795">
            <v>1</v>
          </cell>
          <cell r="G6795" t="str">
            <v>SPECIFY TYPE</v>
          </cell>
        </row>
        <row r="6796">
          <cell r="A6796" t="str">
            <v>661E12000</v>
          </cell>
          <cell r="C6796" t="str">
            <v>EACH</v>
          </cell>
          <cell r="D6796" t="str">
            <v>GROUNDCOVER AND VINES, 1 YEAR, POTTED</v>
          </cell>
          <cell r="F6796">
            <v>1</v>
          </cell>
          <cell r="G6796" t="str">
            <v>SPECIFY TYPE</v>
          </cell>
        </row>
        <row r="6797">
          <cell r="A6797" t="str">
            <v>661E12100</v>
          </cell>
          <cell r="C6797" t="str">
            <v>EACH</v>
          </cell>
          <cell r="D6797" t="str">
            <v>GROUND COVER AND VINES, 1 YEAR, FLAT</v>
          </cell>
          <cell r="F6797">
            <v>1</v>
          </cell>
          <cell r="G6797" t="str">
            <v>SPECIFY TYPE</v>
          </cell>
        </row>
        <row r="6798">
          <cell r="A6798" t="str">
            <v>661E12500</v>
          </cell>
          <cell r="C6798" t="str">
            <v>EACH</v>
          </cell>
          <cell r="D6798" t="str">
            <v>GROUNDCOVER AND VINES, 2 YEAR, CLUMP</v>
          </cell>
          <cell r="F6798">
            <v>1</v>
          </cell>
          <cell r="G6798" t="str">
            <v>SPECIFY TYPE</v>
          </cell>
        </row>
        <row r="6799">
          <cell r="A6799" t="str">
            <v>661E13000</v>
          </cell>
          <cell r="C6799" t="str">
            <v>EACH</v>
          </cell>
          <cell r="D6799" t="str">
            <v>GROUNDCOVER AND VINES, 2 YEAR, POTTED</v>
          </cell>
          <cell r="F6799">
            <v>1</v>
          </cell>
          <cell r="G6799" t="str">
            <v>SPECIFY TYPE</v>
          </cell>
        </row>
        <row r="6800">
          <cell r="A6800" t="str">
            <v>661E14000</v>
          </cell>
          <cell r="C6800" t="str">
            <v>EACH</v>
          </cell>
          <cell r="D6800" t="str">
            <v>PERENNIALS</v>
          </cell>
          <cell r="F6800">
            <v>1</v>
          </cell>
          <cell r="G6800" t="str">
            <v>SPECIFY TYPE</v>
          </cell>
        </row>
        <row r="6801">
          <cell r="A6801" t="str">
            <v>661E14001</v>
          </cell>
          <cell r="C6801" t="str">
            <v>EACH</v>
          </cell>
          <cell r="D6801" t="str">
            <v>PERENNIALS, AS PER PLAN</v>
          </cell>
          <cell r="F6801">
            <v>1</v>
          </cell>
          <cell r="G6801" t="str">
            <v>SPECIFY TYPE</v>
          </cell>
        </row>
        <row r="6802">
          <cell r="A6802" t="str">
            <v>661E19000</v>
          </cell>
          <cell r="C6802" t="str">
            <v>EACH</v>
          </cell>
          <cell r="D6802" t="str">
            <v>DECIDUOUS SHRUB, 12" HEIGHT</v>
          </cell>
          <cell r="F6802">
            <v>1</v>
          </cell>
          <cell r="G6802" t="str">
            <v>SPECIFY TYPE AND CONDITION</v>
          </cell>
        </row>
        <row r="6803">
          <cell r="A6803" t="str">
            <v>661E19001</v>
          </cell>
          <cell r="C6803" t="str">
            <v>EACH</v>
          </cell>
          <cell r="D6803" t="str">
            <v>DECIDUOUS SHRUB, 12" HEIGHT, AS PER PLAN</v>
          </cell>
          <cell r="F6803">
            <v>1</v>
          </cell>
          <cell r="G6803" t="str">
            <v>SPECIFY TYPE AND CONDITION</v>
          </cell>
        </row>
        <row r="6804">
          <cell r="A6804" t="str">
            <v>661E20000</v>
          </cell>
          <cell r="C6804" t="str">
            <v>EACH</v>
          </cell>
          <cell r="D6804" t="str">
            <v>DECIDUOUS SHRUB, 15" HEIGHT</v>
          </cell>
          <cell r="F6804">
            <v>1</v>
          </cell>
          <cell r="G6804" t="str">
            <v>SPECIFY TYPE AND CONDITION</v>
          </cell>
        </row>
        <row r="6805">
          <cell r="A6805" t="str">
            <v>661E20001</v>
          </cell>
          <cell r="C6805" t="str">
            <v>EACH</v>
          </cell>
          <cell r="D6805" t="str">
            <v>DECIDUOUS SHRUB, 15" HEIGHT, AS PER PLAN</v>
          </cell>
          <cell r="F6805">
            <v>1</v>
          </cell>
          <cell r="G6805" t="str">
            <v>SPECIFY TYPE AND CONDITION</v>
          </cell>
        </row>
        <row r="6806">
          <cell r="A6806" t="str">
            <v>661E20020</v>
          </cell>
          <cell r="C6806" t="str">
            <v>EACH</v>
          </cell>
          <cell r="D6806" t="str">
            <v>DECIDUOUS SHRUB, 18" HEIGHT</v>
          </cell>
          <cell r="F6806">
            <v>1</v>
          </cell>
          <cell r="G6806" t="str">
            <v>SPECIFY TYPE AND CONDITION</v>
          </cell>
        </row>
        <row r="6807">
          <cell r="A6807" t="str">
            <v>661E20021</v>
          </cell>
          <cell r="C6807" t="str">
            <v>EACH</v>
          </cell>
          <cell r="D6807" t="str">
            <v>DECIDUOUS SHRUB, 18" HEIGHT, AS PER PLAN</v>
          </cell>
          <cell r="F6807">
            <v>1</v>
          </cell>
          <cell r="G6807" t="str">
            <v>SPECIFY TYPE AND CONDITION</v>
          </cell>
        </row>
        <row r="6808">
          <cell r="A6808" t="str">
            <v>661E20040</v>
          </cell>
          <cell r="C6808" t="str">
            <v>EACH</v>
          </cell>
          <cell r="D6808" t="str">
            <v>DECIDUOUS SHRUB, 2' HEIGHT</v>
          </cell>
          <cell r="F6808">
            <v>1</v>
          </cell>
          <cell r="G6808" t="str">
            <v>SPECIFY TYPE AND CONDITION</v>
          </cell>
        </row>
        <row r="6809">
          <cell r="A6809" t="str">
            <v>661E20041</v>
          </cell>
          <cell r="C6809" t="str">
            <v>EACH</v>
          </cell>
          <cell r="D6809" t="str">
            <v>DECIDUOUS SHRUB, 2' HEIGHT, AS PER PLAN</v>
          </cell>
          <cell r="F6809">
            <v>1</v>
          </cell>
          <cell r="G6809" t="str">
            <v>SPECIFY TYPE AND CONDITION</v>
          </cell>
        </row>
        <row r="6810">
          <cell r="A6810" t="str">
            <v>661E20060</v>
          </cell>
          <cell r="C6810" t="str">
            <v>EACH</v>
          </cell>
          <cell r="D6810" t="str">
            <v>DECIDUOUS SHRUB, 3' HEIGHT</v>
          </cell>
          <cell r="F6810">
            <v>1</v>
          </cell>
          <cell r="G6810" t="str">
            <v>SPECIFY TYPE AND CONDITION</v>
          </cell>
        </row>
        <row r="6811">
          <cell r="A6811" t="str">
            <v>661E20061</v>
          </cell>
          <cell r="C6811" t="str">
            <v>EACH</v>
          </cell>
          <cell r="D6811" t="str">
            <v>DECIDUOUS SHRUB, 3' HEIGHT, AS PER PLAN</v>
          </cell>
          <cell r="F6811">
            <v>1</v>
          </cell>
          <cell r="G6811" t="str">
            <v>SPECIFY TYPE AND CONDITION</v>
          </cell>
        </row>
        <row r="6812">
          <cell r="A6812" t="str">
            <v>661E20070</v>
          </cell>
          <cell r="C6812" t="str">
            <v>EACH</v>
          </cell>
          <cell r="D6812" t="str">
            <v>DECIDUOUS SHRUB, 30" HEIGHT</v>
          </cell>
          <cell r="F6812">
            <v>1</v>
          </cell>
          <cell r="G6812" t="str">
            <v>SPECIFY TYPE AND CONDITION</v>
          </cell>
        </row>
        <row r="6813">
          <cell r="A6813" t="str">
            <v>661E20071</v>
          </cell>
          <cell r="C6813" t="str">
            <v>EACH</v>
          </cell>
          <cell r="D6813" t="str">
            <v>DECIDUOUS SHRUB, 30" HEIGHT, AS PER PLAN</v>
          </cell>
          <cell r="F6813">
            <v>1</v>
          </cell>
          <cell r="G6813" t="str">
            <v>SPECIFY TYPE AND CONDITION</v>
          </cell>
        </row>
        <row r="6814">
          <cell r="A6814" t="str">
            <v>661E20080</v>
          </cell>
          <cell r="C6814" t="str">
            <v>EACH</v>
          </cell>
          <cell r="D6814" t="str">
            <v>DECIDUOUS SHRUB, 4' HEIGHT</v>
          </cell>
          <cell r="F6814">
            <v>1</v>
          </cell>
          <cell r="G6814" t="str">
            <v>SPECIFY TYPE AND CONDITION</v>
          </cell>
        </row>
        <row r="6815">
          <cell r="A6815" t="str">
            <v>661E20081</v>
          </cell>
          <cell r="C6815" t="str">
            <v>EACH</v>
          </cell>
          <cell r="D6815" t="str">
            <v>DECIDUOUS SHRUB, 4' HEIGHT, AS PER PLAN</v>
          </cell>
          <cell r="F6815">
            <v>1</v>
          </cell>
          <cell r="G6815" t="str">
            <v>SPECIFY TYPE AND CONDITION</v>
          </cell>
        </row>
        <row r="6816">
          <cell r="A6816" t="str">
            <v>661E20100</v>
          </cell>
          <cell r="C6816" t="str">
            <v>EACH</v>
          </cell>
          <cell r="D6816" t="str">
            <v>DECIDUOUS SHRUB, 5' HEIGHT</v>
          </cell>
          <cell r="F6816">
            <v>1</v>
          </cell>
          <cell r="G6816" t="str">
            <v>SPECIFY TYPE AND CONDITION</v>
          </cell>
        </row>
        <row r="6817">
          <cell r="A6817" t="str">
            <v>661E20101</v>
          </cell>
          <cell r="C6817" t="str">
            <v>EACH</v>
          </cell>
          <cell r="D6817" t="str">
            <v>DECIDUOUS SHRUB, 5' HEIGHT, AS PER PLAN</v>
          </cell>
          <cell r="F6817">
            <v>1</v>
          </cell>
          <cell r="G6817" t="str">
            <v>SPECIFY TYPE AND CONDITION</v>
          </cell>
        </row>
        <row r="6818">
          <cell r="A6818" t="str">
            <v>661E20110</v>
          </cell>
          <cell r="C6818" t="str">
            <v>EACH</v>
          </cell>
          <cell r="D6818" t="str">
            <v>DECIDUOUS SHRUB, 6' HEIGHT</v>
          </cell>
          <cell r="F6818">
            <v>1</v>
          </cell>
          <cell r="G6818" t="str">
            <v>SPECIFY TYPE AND CONDITION</v>
          </cell>
        </row>
        <row r="6819">
          <cell r="A6819" t="str">
            <v>661E20111</v>
          </cell>
          <cell r="C6819" t="str">
            <v>EACH</v>
          </cell>
          <cell r="D6819" t="str">
            <v>DECIDUOUS SHRUB, 6' HEIGHT, AS PER PLAN</v>
          </cell>
          <cell r="F6819">
            <v>1</v>
          </cell>
          <cell r="G6819" t="str">
            <v>SPECIFY TYPE AND CONDITION</v>
          </cell>
        </row>
        <row r="6820">
          <cell r="A6820" t="str">
            <v>661E30000</v>
          </cell>
          <cell r="C6820" t="str">
            <v>EACH</v>
          </cell>
          <cell r="D6820" t="str">
            <v>EVERGREEN SHRUB, 12" HEIGHT</v>
          </cell>
          <cell r="F6820">
            <v>1</v>
          </cell>
          <cell r="G6820" t="str">
            <v>SPECIFY TYPE AND CONDITION</v>
          </cell>
        </row>
        <row r="6821">
          <cell r="A6821" t="str">
            <v>661E30001</v>
          </cell>
          <cell r="C6821" t="str">
            <v>EACH</v>
          </cell>
          <cell r="D6821" t="str">
            <v>EVERGREEN SHRUB, 12" HEIGHT, AS PER PLAN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661E30020</v>
          </cell>
          <cell r="C6822" t="str">
            <v>EACH</v>
          </cell>
          <cell r="D6822" t="str">
            <v>EVERGREEN SHRUB, 15" HEIGHT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661E30040</v>
          </cell>
          <cell r="C6823" t="str">
            <v>EACH</v>
          </cell>
          <cell r="D6823" t="str">
            <v>EVERGREEN SHRUB, 18"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661E30041</v>
          </cell>
          <cell r="C6824" t="str">
            <v>EACH</v>
          </cell>
          <cell r="D6824" t="str">
            <v>EVERGREEN SHRUB, 18"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661E30060</v>
          </cell>
          <cell r="C6825" t="str">
            <v>EACH</v>
          </cell>
          <cell r="D6825" t="str">
            <v>EVERGREEN SHRUB, 2'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661E30061</v>
          </cell>
          <cell r="C6826" t="str">
            <v>EACH</v>
          </cell>
          <cell r="D6826" t="str">
            <v>EVERGREEN SHRUB, 2'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661E30070</v>
          </cell>
          <cell r="C6827" t="str">
            <v>EACH</v>
          </cell>
          <cell r="D6827" t="str">
            <v>EVERGREEN SHRUB, 2.5'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661E30071</v>
          </cell>
          <cell r="C6828" t="str">
            <v>EACH</v>
          </cell>
          <cell r="D6828" t="str">
            <v>EVERGREEN SHRUB, 2.5'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661E30080</v>
          </cell>
          <cell r="C6829" t="str">
            <v>EACH</v>
          </cell>
          <cell r="D6829" t="str">
            <v>EVERGREEN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661E30081</v>
          </cell>
          <cell r="C6830" t="str">
            <v>EACH</v>
          </cell>
          <cell r="D6830" t="str">
            <v>EVERGREEN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661E30100</v>
          </cell>
          <cell r="C6831" t="str">
            <v>EACH</v>
          </cell>
          <cell r="D6831" t="str">
            <v>EVERGREEN SHRUB, 4'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661E30101</v>
          </cell>
          <cell r="C6832" t="str">
            <v>EACH</v>
          </cell>
          <cell r="D6832" t="str">
            <v>EVERGREEN SHRUB, 4'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661E30110</v>
          </cell>
          <cell r="C6833" t="str">
            <v>EACH</v>
          </cell>
          <cell r="D6833" t="str">
            <v>EVERGREEN SHRUB, 5'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661E30111</v>
          </cell>
          <cell r="C6834" t="str">
            <v>EACH</v>
          </cell>
          <cell r="D6834" t="str">
            <v>EVERGREEN SHRUB, 5'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661E30120</v>
          </cell>
          <cell r="C6835" t="str">
            <v>EACH</v>
          </cell>
          <cell r="D6835" t="str">
            <v>EVERGREEN SHRUB, 6'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661E30121</v>
          </cell>
          <cell r="C6836" t="str">
            <v>EACH</v>
          </cell>
          <cell r="D6836" t="str">
            <v>EVERGREEN SHRUB, 6'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661E31000</v>
          </cell>
          <cell r="C6837" t="str">
            <v>GAL</v>
          </cell>
          <cell r="D6837" t="str">
            <v>LANDSCAPE WATERING</v>
          </cell>
          <cell r="F6837">
            <v>0</v>
          </cell>
        </row>
        <row r="6838">
          <cell r="A6838" t="str">
            <v>661E31001</v>
          </cell>
          <cell r="C6838" t="str">
            <v>GAL</v>
          </cell>
          <cell r="D6838" t="str">
            <v>LANDSCAPE WATERING, AS PER PLAN</v>
          </cell>
          <cell r="F6838">
            <v>0</v>
          </cell>
        </row>
        <row r="6839">
          <cell r="A6839" t="str">
            <v>661E40000</v>
          </cell>
          <cell r="C6839" t="str">
            <v>EACH</v>
          </cell>
          <cell r="D6839" t="str">
            <v>DECIDUOUS TREE, 5'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661E40001</v>
          </cell>
          <cell r="C6840" t="str">
            <v>EACH</v>
          </cell>
          <cell r="D6840" t="str">
            <v>DECIDUOUS TREE, 5'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661E40020</v>
          </cell>
          <cell r="C6841" t="str">
            <v>EACH</v>
          </cell>
          <cell r="D6841" t="str">
            <v>DECIDUOUS TREE, 6'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661E40021</v>
          </cell>
          <cell r="C6842" t="str">
            <v>EACH</v>
          </cell>
          <cell r="D6842" t="str">
            <v>DECIDUOUS TREE, 6' HEIGHT, AS PER PLAN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661E40040</v>
          </cell>
          <cell r="C6843" t="str">
            <v>EACH</v>
          </cell>
          <cell r="D6843" t="str">
            <v>DECIDUOUS TREE, 1" CALIPER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661E40041</v>
          </cell>
          <cell r="C6844" t="str">
            <v>EACH</v>
          </cell>
          <cell r="D6844" t="str">
            <v>DECIDUOUS TREE, 1" CALIPER, AS PER PLAN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661E40060</v>
          </cell>
          <cell r="C6845" t="str">
            <v>EACH</v>
          </cell>
          <cell r="D6845" t="str">
            <v>DECIDUOUS TREE, 1-1/2" CALIPER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661E40061</v>
          </cell>
          <cell r="C6846" t="str">
            <v>EACH</v>
          </cell>
          <cell r="D6846" t="str">
            <v>DECIDUOUS TREE, 1-1/2" CALIPER, AS PER PLAN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661E40080</v>
          </cell>
          <cell r="C6847" t="str">
            <v>EACH</v>
          </cell>
          <cell r="D6847" t="str">
            <v>DECIDUOUS TREE, 2" CALIPER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661E40081</v>
          </cell>
          <cell r="C6848" t="str">
            <v>EACH</v>
          </cell>
          <cell r="D6848" t="str">
            <v>DECIDUOUS TREE, 2" CALIPER, AS PER PLAN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661E40100</v>
          </cell>
          <cell r="C6849" t="str">
            <v>EACH</v>
          </cell>
          <cell r="D6849" t="str">
            <v>DECIDUOUS TREE, 2-1/2" CALIPER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661E40101</v>
          </cell>
          <cell r="C6850" t="str">
            <v>EACH</v>
          </cell>
          <cell r="D6850" t="str">
            <v>DECIDUOUS TREE, 2-1/2" CALIPER, AS PER PLAN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661E40120</v>
          </cell>
          <cell r="C6851" t="str">
            <v>EACH</v>
          </cell>
          <cell r="D6851" t="str">
            <v>DECIDUOUS TREE, 3" CALIPER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661E40121</v>
          </cell>
          <cell r="C6852" t="str">
            <v>EACH</v>
          </cell>
          <cell r="D6852" t="str">
            <v>DECIDUOUS TREE, 3" CALIPER, AS PER PLAN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661E40140</v>
          </cell>
          <cell r="C6853" t="str">
            <v>EACH</v>
          </cell>
          <cell r="D6853" t="str">
            <v>DECIDUOUS TREE, 4" CALIPER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661E40141</v>
          </cell>
          <cell r="C6854" t="str">
            <v>EACH</v>
          </cell>
          <cell r="D6854" t="str">
            <v>DECIDUOUS TREE, 4" CALIPER, AS PER PLAN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661E40160</v>
          </cell>
          <cell r="C6855" t="str">
            <v>EACH</v>
          </cell>
          <cell r="D6855" t="str">
            <v>DECIDUOUS TREE, 5" CALIPER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661E40161</v>
          </cell>
          <cell r="C6856" t="str">
            <v>EACH</v>
          </cell>
          <cell r="D6856" t="str">
            <v>DECIDUOUS TREE, 5" CALIPER, AS PER PLAN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661E50000</v>
          </cell>
          <cell r="C6857" t="str">
            <v>EACH</v>
          </cell>
          <cell r="D6857" t="str">
            <v>EVERGREEN TREE, 3 YEAR, BARE ROOT SEEDLING</v>
          </cell>
          <cell r="F6857">
            <v>1</v>
          </cell>
          <cell r="G6857" t="str">
            <v>SPECIFY TYPE</v>
          </cell>
        </row>
        <row r="6858">
          <cell r="A6858" t="str">
            <v>661E50020</v>
          </cell>
          <cell r="C6858" t="str">
            <v>EACH</v>
          </cell>
          <cell r="D6858" t="str">
            <v>EVERGREEN TREE, 1'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661E50040</v>
          </cell>
          <cell r="C6859" t="str">
            <v>EACH</v>
          </cell>
          <cell r="D6859" t="str">
            <v>EVERGREEN TREE, 2' HEIGHT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661E50080</v>
          </cell>
          <cell r="C6861" t="str">
            <v>EACH</v>
          </cell>
          <cell r="D6861" t="str">
            <v>EVERGREEN TREE, 4' HEIGHT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661E50100</v>
          </cell>
          <cell r="C6862" t="str">
            <v>EACH</v>
          </cell>
          <cell r="D6862" t="str">
            <v>EVERGREEN TREE, 5'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661E50101</v>
          </cell>
          <cell r="C6863" t="str">
            <v>EACH</v>
          </cell>
          <cell r="D6863" t="str">
            <v>EVERGREEN TREE, 5'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661E50120</v>
          </cell>
          <cell r="C6864" t="str">
            <v>EACH</v>
          </cell>
          <cell r="D6864" t="str">
            <v>EVERGREEN TREE, 6'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661E50121</v>
          </cell>
          <cell r="C6865" t="str">
            <v>EACH</v>
          </cell>
          <cell r="D6865" t="str">
            <v>EVERGREEN TREE, 6'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661E50140</v>
          </cell>
          <cell r="C6866" t="str">
            <v>EACH</v>
          </cell>
          <cell r="D6866" t="str">
            <v>EVERGREEN TREE, 7'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661E50141</v>
          </cell>
          <cell r="C6867" t="str">
            <v>EACH</v>
          </cell>
          <cell r="D6867" t="str">
            <v>EVERGREEN TREE, 7'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661E50160</v>
          </cell>
          <cell r="C6868" t="str">
            <v>EACH</v>
          </cell>
          <cell r="D6868" t="str">
            <v>EVERGREEN TREE, 8'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661E50161</v>
          </cell>
          <cell r="C6869" t="str">
            <v>EACH</v>
          </cell>
          <cell r="D6869" t="str">
            <v>EVERGREEN TREE, 8'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661E50170</v>
          </cell>
          <cell r="C6870" t="str">
            <v>EACH</v>
          </cell>
          <cell r="D6870" t="str">
            <v>EVERGREEN TREE, 10'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661E50171</v>
          </cell>
          <cell r="C6871" t="str">
            <v>EACH</v>
          </cell>
          <cell r="D6871" t="str">
            <v>EVERGREEN TREE, 10'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>
            <v>0</v>
          </cell>
          <cell r="G6872" t="str">
            <v>DESIGN BUILD PROJECTS ONLY</v>
          </cell>
        </row>
        <row r="6873">
          <cell r="A6873" t="str">
            <v>661E99900</v>
          </cell>
          <cell r="C6873" t="str">
            <v>EACH</v>
          </cell>
          <cell r="D6873" t="str">
            <v>PLANTING, MISC.:</v>
          </cell>
          <cell r="F6873">
            <v>1</v>
          </cell>
          <cell r="G6873">
            <v>1</v>
          </cell>
        </row>
        <row r="6874">
          <cell r="A6874" t="str">
            <v>661E99910</v>
          </cell>
          <cell r="C6874" t="str">
            <v>ACRE</v>
          </cell>
          <cell r="D6874" t="str">
            <v>PLANTING, MISC.:</v>
          </cell>
          <cell r="F6874">
            <v>1</v>
          </cell>
          <cell r="G6874">
            <v>1</v>
          </cell>
        </row>
        <row r="6875">
          <cell r="A6875" t="str">
            <v>661E99920</v>
          </cell>
          <cell r="C6875" t="str">
            <v>SF</v>
          </cell>
          <cell r="D6875" t="str">
            <v>PLANTING, MISC.:</v>
          </cell>
          <cell r="F6875">
            <v>1</v>
          </cell>
          <cell r="G6875">
            <v>1</v>
          </cell>
        </row>
        <row r="6876">
          <cell r="A6876" t="str">
            <v>661E99930</v>
          </cell>
          <cell r="C6876" t="str">
            <v>SY</v>
          </cell>
          <cell r="D6876" t="str">
            <v>PLANTING, MISC.:</v>
          </cell>
          <cell r="F6876">
            <v>1</v>
          </cell>
          <cell r="G6876">
            <v>1</v>
          </cell>
        </row>
        <row r="6877">
          <cell r="A6877" t="str">
            <v>661E99940</v>
          </cell>
          <cell r="C6877" t="str">
            <v>LS</v>
          </cell>
          <cell r="D6877" t="str">
            <v>PLANTING, MISC.:</v>
          </cell>
          <cell r="F6877">
            <v>1</v>
          </cell>
          <cell r="G6877">
            <v>1</v>
          </cell>
        </row>
        <row r="6878">
          <cell r="A6878" t="str">
            <v>661E99950</v>
          </cell>
          <cell r="C6878" t="str">
            <v>FT</v>
          </cell>
          <cell r="D6878" t="str">
            <v>PLANTING, MISC.:</v>
          </cell>
          <cell r="F6878">
            <v>1</v>
          </cell>
          <cell r="G6878">
            <v>1</v>
          </cell>
        </row>
        <row r="6879">
          <cell r="A6879" t="str">
            <v>662E30000</v>
          </cell>
          <cell r="C6879" t="str">
            <v>MGAL</v>
          </cell>
          <cell r="D6879" t="str">
            <v>LANDSCAPE WATERING</v>
          </cell>
          <cell r="F6879">
            <v>0</v>
          </cell>
        </row>
        <row r="6880">
          <cell r="A6880" t="str">
            <v>662E30001</v>
          </cell>
          <cell r="C6880" t="str">
            <v>MGAL</v>
          </cell>
          <cell r="D6880" t="str">
            <v>LANDSCAPE WATERING, AS PER PLAN</v>
          </cell>
          <cell r="F6880">
            <v>0</v>
          </cell>
        </row>
        <row r="6881">
          <cell r="A6881" t="str">
            <v>662E30100</v>
          </cell>
          <cell r="C6881" t="str">
            <v>LS</v>
          </cell>
          <cell r="D6881" t="str">
            <v>LANDSCAPE WATERING</v>
          </cell>
          <cell r="F6881">
            <v>0</v>
          </cell>
        </row>
        <row r="6882">
          <cell r="A6882" t="str">
            <v>662E31000</v>
          </cell>
          <cell r="C6882" t="str">
            <v>GAL</v>
          </cell>
          <cell r="D6882" t="str">
            <v>LANDSCAPE WATERING</v>
          </cell>
          <cell r="F6882">
            <v>0</v>
          </cell>
        </row>
        <row r="6883">
          <cell r="A6883" t="str">
            <v>662E31001</v>
          </cell>
          <cell r="C6883" t="str">
            <v>GAL</v>
          </cell>
          <cell r="D6883" t="str">
            <v>LANDSCAPE WATERING, AS PER PLAN</v>
          </cell>
          <cell r="F6883">
            <v>0</v>
          </cell>
        </row>
        <row r="6884">
          <cell r="A6884" t="str">
            <v>662E98000</v>
          </cell>
          <cell r="C6884" t="str">
            <v>EACH</v>
          </cell>
          <cell r="D6884" t="str">
            <v>LANDSCAPE WATERING, MISC.:</v>
          </cell>
          <cell r="F6884">
            <v>1</v>
          </cell>
          <cell r="G6884">
            <v>1</v>
          </cell>
        </row>
        <row r="6885">
          <cell r="A6885" t="str">
            <v>666E09000</v>
          </cell>
          <cell r="C6885" t="str">
            <v>EACH</v>
          </cell>
          <cell r="D6885" t="str">
            <v>PRUNING EXISTING TREE, 3 TO 8-INCH DIAMETER</v>
          </cell>
          <cell r="F6885">
            <v>0</v>
          </cell>
        </row>
        <row r="6886">
          <cell r="A6886" t="str">
            <v>666E09001</v>
          </cell>
          <cell r="C6886" t="str">
            <v>EACH</v>
          </cell>
          <cell r="D6886" t="str">
            <v>PRUNING EXISTING TREE, 3 TO 8-INCH DIAMETER, AS PER PLAN</v>
          </cell>
          <cell r="F6886">
            <v>0</v>
          </cell>
        </row>
        <row r="6887">
          <cell r="A6887" t="str">
            <v>666E10000</v>
          </cell>
          <cell r="C6887" t="str">
            <v>EACH</v>
          </cell>
          <cell r="D6887" t="str">
            <v>PRUNING EXISTING TREE, 8 TO 16-INCH DIAMETER</v>
          </cell>
          <cell r="F6887">
            <v>0</v>
          </cell>
        </row>
        <row r="6888">
          <cell r="A6888" t="str">
            <v>666E10001</v>
          </cell>
          <cell r="C6888" t="str">
            <v>EACH</v>
          </cell>
          <cell r="D6888" t="str">
            <v>PRUNING EXISTING TREE, 8 TO 16-INCH DIAMETER, AS PER PLAN</v>
          </cell>
          <cell r="F6888">
            <v>0</v>
          </cell>
        </row>
        <row r="6889">
          <cell r="A6889" t="str">
            <v>666E10010</v>
          </cell>
          <cell r="C6889" t="str">
            <v>EACH</v>
          </cell>
          <cell r="D6889" t="str">
            <v>PRUNING EXISTING TREE, 16 TO 24-INCH DIAMETER</v>
          </cell>
          <cell r="F6889">
            <v>0</v>
          </cell>
        </row>
        <row r="6890">
          <cell r="A6890" t="str">
            <v>666E10011</v>
          </cell>
          <cell r="C6890" t="str">
            <v>EACH</v>
          </cell>
          <cell r="D6890" t="str">
            <v>PRUNING EXISTING TREE, 16 TO 24-INCH DIAMETER, AS PER PLAN</v>
          </cell>
          <cell r="F6890">
            <v>0</v>
          </cell>
        </row>
        <row r="6891">
          <cell r="A6891" t="str">
            <v>666E10020</v>
          </cell>
          <cell r="C6891" t="str">
            <v>EACH</v>
          </cell>
          <cell r="D6891" t="str">
            <v>PRUNING EXISTING TREE, 24 TO 36-INCH DIAMETER</v>
          </cell>
          <cell r="F6891">
            <v>0</v>
          </cell>
        </row>
        <row r="6892">
          <cell r="A6892" t="str">
            <v>666E10021</v>
          </cell>
          <cell r="C6892" t="str">
            <v>EACH</v>
          </cell>
          <cell r="D6892" t="str">
            <v>PRUNING EXISTING TREE, 24 TO 36-INCH DIAMETER, AS PER PLAN</v>
          </cell>
          <cell r="F6892">
            <v>0</v>
          </cell>
        </row>
        <row r="6893">
          <cell r="A6893" t="str">
            <v>666E10030</v>
          </cell>
          <cell r="C6893" t="str">
            <v>EACH</v>
          </cell>
          <cell r="D6893" t="str">
            <v>PRUNING EXISTING TREE, 36 INCH DIAMETER AND OVER</v>
          </cell>
          <cell r="F6893">
            <v>0</v>
          </cell>
        </row>
        <row r="6894">
          <cell r="A6894" t="str">
            <v>666E10031</v>
          </cell>
          <cell r="C6894" t="str">
            <v>EACH</v>
          </cell>
          <cell r="D6894" t="str">
            <v>PRUNING EXISTING TREE, 36 INCH DIAMETER AND OVER, AS PER PLAN</v>
          </cell>
          <cell r="F6894">
            <v>0</v>
          </cell>
        </row>
        <row r="6895">
          <cell r="A6895" t="str">
            <v>670E00200</v>
          </cell>
          <cell r="C6895" t="str">
            <v>SY</v>
          </cell>
          <cell r="D6895" t="str">
            <v>VEGETATED SWALE EROSION PROTECTION</v>
          </cell>
          <cell r="F6895">
            <v>0</v>
          </cell>
        </row>
        <row r="6896">
          <cell r="A6896" t="str">
            <v>670E00500</v>
          </cell>
          <cell r="C6896" t="str">
            <v>SY</v>
          </cell>
          <cell r="D6896" t="str">
            <v>SLOPE EROSION PROTECTION</v>
          </cell>
          <cell r="F6896">
            <v>0</v>
          </cell>
        </row>
        <row r="6897">
          <cell r="A6897" t="str">
            <v>670E00501</v>
          </cell>
          <cell r="C6897" t="str">
            <v>SY</v>
          </cell>
          <cell r="D6897" t="str">
            <v>SLOPE EROSION PROTECTION, AS PER PLAN</v>
          </cell>
          <cell r="F6897">
            <v>0</v>
          </cell>
        </row>
        <row r="6898">
          <cell r="A6898" t="str">
            <v>670E00510</v>
          </cell>
          <cell r="C6898" t="str">
            <v>SY</v>
          </cell>
          <cell r="D6898" t="str">
            <v>SLOPE EROSION PROTECTION MAT, TYPE A</v>
          </cell>
          <cell r="F6898">
            <v>0</v>
          </cell>
        </row>
        <row r="6899">
          <cell r="A6899" t="str">
            <v>670E00520</v>
          </cell>
          <cell r="C6899" t="str">
            <v>SY</v>
          </cell>
          <cell r="D6899" t="str">
            <v>SLOPE EROSION PROTECTION MAT, TYPE B</v>
          </cell>
          <cell r="F6899">
            <v>0</v>
          </cell>
        </row>
        <row r="6900">
          <cell r="A6900" t="str">
            <v>670E00530</v>
          </cell>
          <cell r="C6900" t="str">
            <v>SY</v>
          </cell>
          <cell r="D6900" t="str">
            <v>SLOPE EROSION PROTECTION MAT, TYPE C</v>
          </cell>
          <cell r="F6900">
            <v>0</v>
          </cell>
        </row>
        <row r="6901">
          <cell r="A6901" t="str">
            <v>670E00540</v>
          </cell>
          <cell r="C6901" t="str">
            <v>SY</v>
          </cell>
          <cell r="D6901" t="str">
            <v>SLOPE EROSION PROTECTION MAT, TYPE D</v>
          </cell>
          <cell r="F6901">
            <v>0</v>
          </cell>
        </row>
        <row r="6902">
          <cell r="A6902" t="str">
            <v>670E00550</v>
          </cell>
          <cell r="C6902" t="str">
            <v>SY</v>
          </cell>
          <cell r="D6902" t="str">
            <v>SLOPE EROSION PROTECTION MAT, TYPE E</v>
          </cell>
          <cell r="F6902">
            <v>0</v>
          </cell>
        </row>
        <row r="6903">
          <cell r="A6903" t="str">
            <v>670E00551</v>
          </cell>
          <cell r="C6903" t="str">
            <v>SY</v>
          </cell>
          <cell r="D6903" t="str">
            <v>SLOPE EROSION PROTECTION MAT, TYPE E, AS PER PLAN</v>
          </cell>
          <cell r="F6903">
            <v>0</v>
          </cell>
        </row>
        <row r="6904">
          <cell r="A6904" t="str">
            <v>670E00560</v>
          </cell>
          <cell r="C6904" t="str">
            <v>SY</v>
          </cell>
          <cell r="D6904" t="str">
            <v>SLOPE EROSION PROTECTION MAT, TYPE F</v>
          </cell>
          <cell r="F6904">
            <v>0</v>
          </cell>
        </row>
        <row r="6905">
          <cell r="A6905" t="str">
            <v>670E00570</v>
          </cell>
          <cell r="C6905" t="str">
            <v>SY</v>
          </cell>
          <cell r="D6905" t="str">
            <v>SLOPE EROSION PROTECTION MAT, TYPE G</v>
          </cell>
          <cell r="F6905">
            <v>0</v>
          </cell>
        </row>
        <row r="6906">
          <cell r="A6906" t="str">
            <v>670E00700</v>
          </cell>
          <cell r="C6906" t="str">
            <v>SY</v>
          </cell>
          <cell r="D6906" t="str">
            <v>DITCH EROSION PROTECTION</v>
          </cell>
          <cell r="F6906">
            <v>0</v>
          </cell>
        </row>
        <row r="6907">
          <cell r="A6907" t="str">
            <v>670E00701</v>
          </cell>
          <cell r="C6907" t="str">
            <v>SY</v>
          </cell>
          <cell r="D6907" t="str">
            <v>DITCH EROSION PROTECTION, AS PER PLAN</v>
          </cell>
          <cell r="F6907">
            <v>0</v>
          </cell>
        </row>
        <row r="6908">
          <cell r="A6908" t="str">
            <v>670E00710</v>
          </cell>
          <cell r="C6908" t="str">
            <v>SY</v>
          </cell>
          <cell r="D6908" t="str">
            <v>DITCH EROSION PROTECTION MAT, TYPE A</v>
          </cell>
          <cell r="F6908">
            <v>0</v>
          </cell>
        </row>
        <row r="6909">
          <cell r="A6909" t="str">
            <v>670E00720</v>
          </cell>
          <cell r="C6909" t="str">
            <v>SY</v>
          </cell>
          <cell r="D6909" t="str">
            <v>DITCH EROSION PROTECTION MAT, TYPE B</v>
          </cell>
          <cell r="F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F6910">
            <v>0</v>
          </cell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F6911">
            <v>0</v>
          </cell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F6912">
            <v>0</v>
          </cell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F6913">
            <v>0</v>
          </cell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F6914">
            <v>0</v>
          </cell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F6915">
            <v>0</v>
          </cell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F6916">
            <v>0</v>
          </cell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F6917">
            <v>0</v>
          </cell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F6918">
            <v>0</v>
          </cell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F6919">
            <v>0</v>
          </cell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F6920">
            <v>0</v>
          </cell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F6921">
            <v>0</v>
          </cell>
        </row>
        <row r="6922">
          <cell r="A6922" t="str">
            <v>680E05000</v>
          </cell>
          <cell r="B6922" t="str">
            <v>Y</v>
          </cell>
          <cell r="C6922" t="str">
            <v>LS</v>
          </cell>
          <cell r="D6922" t="str">
            <v>SPECIAL - SITE RESTORATION</v>
          </cell>
          <cell r="F6922">
            <v>0</v>
          </cell>
        </row>
        <row r="6923">
          <cell r="A6923" t="str">
            <v>680E10400</v>
          </cell>
          <cell r="B6923" t="str">
            <v>Y</v>
          </cell>
          <cell r="C6923" t="str">
            <v>EACH</v>
          </cell>
          <cell r="D6923" t="str">
            <v>SPECIAL - MOTORIST SERVICES BUILDING, MSB-4</v>
          </cell>
          <cell r="F6923">
            <v>0</v>
          </cell>
          <cell r="G6923" t="str">
            <v>GENERAL ONLY</v>
          </cell>
        </row>
        <row r="6924">
          <cell r="A6924" t="str">
            <v>680E10850</v>
          </cell>
          <cell r="B6924" t="str">
            <v>Y</v>
          </cell>
          <cell r="C6924" t="str">
            <v>EACH</v>
          </cell>
          <cell r="D6924" t="str">
            <v>SPECIAL - MOTORIST SERVICES BUILDING</v>
          </cell>
          <cell r="F6924">
            <v>0</v>
          </cell>
          <cell r="G6924" t="str">
            <v>NO ELEC/PLBG</v>
          </cell>
        </row>
        <row r="6925">
          <cell r="A6925" t="str">
            <v>680E11000</v>
          </cell>
          <cell r="B6925" t="str">
            <v>Y</v>
          </cell>
          <cell r="C6925" t="str">
            <v>EACH</v>
          </cell>
          <cell r="D6925" t="str">
            <v>SPECIAL - SHELTER HOUSE</v>
          </cell>
          <cell r="F6925">
            <v>0</v>
          </cell>
          <cell r="G6925" t="str">
            <v>GENERAL ONLY</v>
          </cell>
        </row>
        <row r="6926">
          <cell r="A6926" t="str">
            <v>680E11304</v>
          </cell>
          <cell r="B6926" t="str">
            <v>Y</v>
          </cell>
          <cell r="C6926" t="str">
            <v>EACH</v>
          </cell>
          <cell r="D6926" t="str">
            <v>SPECIAL - COMPLETE WASTEWATER TREATMENT SYSTEM, 5,000 GALLON</v>
          </cell>
          <cell r="F6926">
            <v>0</v>
          </cell>
          <cell r="G6926" t="str">
            <v>GENERAL ONLY</v>
          </cell>
        </row>
        <row r="6927">
          <cell r="A6927" t="str">
            <v>680E11308</v>
          </cell>
          <cell r="B6927" t="str">
            <v>Y</v>
          </cell>
          <cell r="C6927" t="str">
            <v>EACH</v>
          </cell>
          <cell r="D6927" t="str">
            <v>SPECIAL - COMPLETE WASTEWATER TREATMENT SYSTEM, 7,000 GALLON</v>
          </cell>
          <cell r="F6927">
            <v>0</v>
          </cell>
          <cell r="G6927" t="str">
            <v>GENERAL ONLY</v>
          </cell>
        </row>
        <row r="6928">
          <cell r="A6928" t="str">
            <v>680E11404</v>
          </cell>
          <cell r="B6928" t="str">
            <v>Y</v>
          </cell>
          <cell r="C6928" t="str">
            <v>EACH</v>
          </cell>
          <cell r="D6928" t="str">
            <v>SPECIAL - COMPLETE WASTEWATER TREATMENT SYSTEM, 10,000 GALLON</v>
          </cell>
          <cell r="F6928">
            <v>0</v>
          </cell>
          <cell r="G6928" t="str">
            <v>GENERAL ONLY</v>
          </cell>
        </row>
        <row r="6929">
          <cell r="A6929" t="str">
            <v>680E11510</v>
          </cell>
          <cell r="B6929" t="str">
            <v>Y</v>
          </cell>
          <cell r="C6929" t="str">
            <v>EACH</v>
          </cell>
          <cell r="D6929" t="str">
            <v>SPECIAL - COMPLETE WASTEWATER TREATMENT SYSTEM, 30,000 GALLON</v>
          </cell>
          <cell r="F6929">
            <v>0</v>
          </cell>
          <cell r="G6929" t="str">
            <v>GENERAL ONLY</v>
          </cell>
        </row>
        <row r="6930">
          <cell r="A6930" t="str">
            <v>680E12000</v>
          </cell>
          <cell r="B6930" t="str">
            <v>Y</v>
          </cell>
          <cell r="C6930" t="str">
            <v>EACH</v>
          </cell>
          <cell r="D6930" t="str">
            <v>SPECIAL - WATER RESERVOIR ASSEMBLY</v>
          </cell>
          <cell r="F6930">
            <v>0</v>
          </cell>
          <cell r="G6930" t="str">
            <v>GENERAL ONLY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F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F6932">
            <v>0</v>
          </cell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F6933">
            <v>0</v>
          </cell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F6934">
            <v>0</v>
          </cell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F6935">
            <v>0</v>
          </cell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F6936">
            <v>0</v>
          </cell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F6937">
            <v>0</v>
          </cell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F6938">
            <v>0</v>
          </cell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F6939">
            <v>0</v>
          </cell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F6940">
            <v>0</v>
          </cell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F6941">
            <v>0</v>
          </cell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F6942">
            <v>0</v>
          </cell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F6943">
            <v>0</v>
          </cell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F6944">
            <v>0</v>
          </cell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>
            <v>0</v>
          </cell>
          <cell r="G6945" t="str">
            <v>GENERAL ONLY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>
            <v>0</v>
          </cell>
          <cell r="G6946" t="str">
            <v>PLUMBING ONLY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>
            <v>0</v>
          </cell>
          <cell r="G6947" t="str">
            <v>PLUMBING ONLY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>
            <v>0</v>
          </cell>
          <cell r="G6948" t="str">
            <v>PLUMBING ONLY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>
            <v>0</v>
          </cell>
          <cell r="G6949" t="str">
            <v>PLUMBING ONLY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>
            <v>0</v>
          </cell>
          <cell r="G6950" t="str">
            <v>PLUMBING ONLY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F6951">
            <v>0</v>
          </cell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F6952">
            <v>0</v>
          </cell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>
            <v>0</v>
          </cell>
          <cell r="G6953" t="str">
            <v>HEATING &amp; VENTILATING ONLY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>
            <v>0</v>
          </cell>
          <cell r="G6954" t="str">
            <v>HEATING &amp; VENTILATING ONLY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>
            <v>0</v>
          </cell>
          <cell r="G6955" t="str">
            <v>ELECTRICAL ONLY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>
            <v>0</v>
          </cell>
          <cell r="G6956" t="str">
            <v>ELECTRICAL ONLY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>
            <v>0</v>
          </cell>
          <cell r="G6957" t="str">
            <v>ELECTRICAL ONLY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>
            <v>0</v>
          </cell>
          <cell r="G6958" t="str">
            <v>ELECTRICAL ONLY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>
            <v>0</v>
          </cell>
          <cell r="G6959" t="str">
            <v>ELECTRICAL ONLY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F6960">
            <v>0</v>
          </cell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F6961">
            <v>0</v>
          </cell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F6962">
            <v>0</v>
          </cell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F6963">
            <v>0</v>
          </cell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F6964">
            <v>0</v>
          </cell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F6965">
            <v>0</v>
          </cell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F6966">
            <v>0</v>
          </cell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F6967">
            <v>0</v>
          </cell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F6968">
            <v>0</v>
          </cell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>
            <v>0</v>
          </cell>
          <cell r="G6969" t="str">
            <v>ELECTRICAL ONLY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F6970">
            <v>0</v>
          </cell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F6971">
            <v>0</v>
          </cell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F6972">
            <v>0</v>
          </cell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F6973">
            <v>0</v>
          </cell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F6974">
            <v>0</v>
          </cell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F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F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F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F6978">
            <v>0</v>
          </cell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F6979">
            <v>0</v>
          </cell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F6980">
            <v>0</v>
          </cell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F6981">
            <v>0</v>
          </cell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F6982">
            <v>0</v>
          </cell>
        </row>
        <row r="6983">
          <cell r="A6983" t="str">
            <v>690E14010</v>
          </cell>
          <cell r="B6983" t="str">
            <v>Y</v>
          </cell>
          <cell r="C6983" t="str">
            <v>EACH</v>
          </cell>
          <cell r="D6983" t="str">
            <v>SPECIAL - PIEZO WEIGH-IN-MOTION DATA COLLECTION SYSTEM</v>
          </cell>
          <cell r="F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LS</v>
          </cell>
          <cell r="D6984" t="str">
            <v>SPECIAL - AUTOMATIC TRAFFIC RECORDER</v>
          </cell>
          <cell r="F6984">
            <v>0</v>
          </cell>
          <cell r="G6984" t="str">
            <v>DESIGN BUILD PROJECTS ONLY</v>
          </cell>
        </row>
        <row r="6985">
          <cell r="A6985" t="str">
            <v>690E20010</v>
          </cell>
          <cell r="B6985" t="str">
            <v>Y</v>
          </cell>
          <cell r="C6985" t="str">
            <v>LS</v>
          </cell>
          <cell r="D6985" t="str">
            <v>SPECIAL - AS-BUILT CONSTRUCTION PLANS</v>
          </cell>
          <cell r="F6985">
            <v>0</v>
          </cell>
          <cell r="G6985" t="str">
            <v>DESIGN BUILD PROJECTS ONLY</v>
          </cell>
        </row>
        <row r="6986">
          <cell r="A6986" t="str">
            <v>690E20020</v>
          </cell>
          <cell r="B6986" t="str">
            <v>Y</v>
          </cell>
          <cell r="C6986" t="str">
            <v>LS</v>
          </cell>
          <cell r="D6986" t="str">
            <v>SPECIAL - FIELD SURVEYS</v>
          </cell>
          <cell r="F6986">
            <v>0</v>
          </cell>
          <cell r="G6986" t="str">
            <v>DESIGN BUILD PROJECTS ONLY</v>
          </cell>
        </row>
        <row r="6987">
          <cell r="A6987" t="str">
            <v>690E20030</v>
          </cell>
          <cell r="B6987" t="str">
            <v>Y</v>
          </cell>
          <cell r="C6987" t="str">
            <v>LS</v>
          </cell>
          <cell r="D6987" t="str">
            <v>SPECIAL - UTILITY COORDINATION AND RELOCATION</v>
          </cell>
          <cell r="F6987">
            <v>0</v>
          </cell>
          <cell r="G6987" t="str">
            <v>DESIGN BUILD PROJECTS ONLY</v>
          </cell>
        </row>
        <row r="6988">
          <cell r="A6988" t="str">
            <v>690E20040</v>
          </cell>
          <cell r="B6988" t="str">
            <v>Y</v>
          </cell>
          <cell r="C6988" t="str">
            <v>LS</v>
          </cell>
          <cell r="D6988" t="str">
            <v>SPECIAL - PRELIMINARY DESIGN</v>
          </cell>
          <cell r="F6988">
            <v>0</v>
          </cell>
          <cell r="G6988" t="str">
            <v>DESIGN BUILD PROJECTS ONLY</v>
          </cell>
        </row>
        <row r="6989">
          <cell r="A6989" t="str">
            <v>690E20050</v>
          </cell>
          <cell r="B6989" t="str">
            <v>Y</v>
          </cell>
          <cell r="C6989" t="str">
            <v>LS</v>
          </cell>
          <cell r="D6989" t="str">
            <v>SPECIAL - FINAL DESIGN</v>
          </cell>
          <cell r="F6989">
            <v>0</v>
          </cell>
          <cell r="G6989" t="str">
            <v>DESIGN BUILD PROJECTS ONLY</v>
          </cell>
        </row>
        <row r="6990">
          <cell r="A6990" t="str">
            <v>690E20080</v>
          </cell>
          <cell r="B6990" t="str">
            <v>Y</v>
          </cell>
          <cell r="C6990" t="str">
            <v>LS</v>
          </cell>
          <cell r="D6990" t="str">
            <v>SPECIAL - SUBSURFACE INVESTIGATIONS</v>
          </cell>
          <cell r="F6990">
            <v>0</v>
          </cell>
          <cell r="G6990" t="str">
            <v>DESIGN BUILD PROJECTS ONLY</v>
          </cell>
        </row>
        <row r="6991">
          <cell r="A6991" t="str">
            <v>690E20220</v>
          </cell>
          <cell r="B6991" t="str">
            <v>Y</v>
          </cell>
          <cell r="C6991" t="str">
            <v>LS</v>
          </cell>
          <cell r="D6991" t="str">
            <v>SPECIAL - CONSTRUCTION PLANS</v>
          </cell>
          <cell r="F6991">
            <v>0</v>
          </cell>
          <cell r="G6991" t="str">
            <v>DESIGN BUILD PROJECTS ONLY</v>
          </cell>
        </row>
        <row r="6992">
          <cell r="A6992" t="str">
            <v>690E20240</v>
          </cell>
          <cell r="B6992" t="str">
            <v>Y</v>
          </cell>
          <cell r="C6992" t="str">
            <v>LS</v>
          </cell>
          <cell r="D6992" t="str">
            <v>SPECIAL - ROADWAY</v>
          </cell>
          <cell r="F6992">
            <v>0</v>
          </cell>
          <cell r="G6992" t="str">
            <v>DESIGN BUILD PROJECTS ONLY</v>
          </cell>
        </row>
        <row r="6993">
          <cell r="A6993" t="str">
            <v>690E20250</v>
          </cell>
          <cell r="B6993" t="str">
            <v>Y</v>
          </cell>
          <cell r="C6993" t="str">
            <v>LS</v>
          </cell>
          <cell r="D6993" t="str">
            <v>SPECIAL - MISCELLANEOUS PAVEMENT FOR DESIGN BUILD</v>
          </cell>
          <cell r="F6993">
            <v>0</v>
          </cell>
          <cell r="G6993" t="str">
            <v>DESIGN BUILD PROJECTS ONLY</v>
          </cell>
        </row>
        <row r="6994">
          <cell r="A6994" t="str">
            <v>690E20260</v>
          </cell>
          <cell r="B6994" t="str">
            <v>Y</v>
          </cell>
          <cell r="C6994" t="str">
            <v>LS</v>
          </cell>
          <cell r="D6994" t="str">
            <v>SPECIAL - TRAFFIC SURVEILLANCE</v>
          </cell>
          <cell r="F6994">
            <v>0</v>
          </cell>
          <cell r="G6994" t="str">
            <v>DESIGN BUILD PROJECTS ONLY</v>
          </cell>
        </row>
        <row r="6995">
          <cell r="A6995" t="str">
            <v>690E21000</v>
          </cell>
          <cell r="B6995" t="str">
            <v>Y</v>
          </cell>
          <cell r="C6995" t="str">
            <v>LS</v>
          </cell>
          <cell r="D6995" t="str">
            <v>SPECIAL -</v>
          </cell>
          <cell r="F6995">
            <v>1</v>
          </cell>
          <cell r="G6995" t="str">
            <v>DESIGN BUILD PROJECTS ONLY</v>
          </cell>
        </row>
        <row r="6996">
          <cell r="A6996" t="str">
            <v>690E50000</v>
          </cell>
          <cell r="B6996" t="str">
            <v>Y</v>
          </cell>
          <cell r="C6996" t="str">
            <v>EACH</v>
          </cell>
          <cell r="D6996" t="str">
            <v>SPECIAL - MAILBOX SUPPORT</v>
          </cell>
          <cell r="F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EACH</v>
          </cell>
          <cell r="D6997" t="str">
            <v>SPECIAL - MAILBOX SUPPORT SYSTEM, SINGLE</v>
          </cell>
          <cell r="F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EACH</v>
          </cell>
          <cell r="D6998" t="str">
            <v>SPECIAL - MAILBOX SUPPORT SYSTEM, DOUBLE</v>
          </cell>
          <cell r="F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EACH</v>
          </cell>
          <cell r="D6999" t="str">
            <v>SPECIAL - MAILBOX SUPPORT SYSTEM, MULTIPLE</v>
          </cell>
          <cell r="F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EACH</v>
          </cell>
          <cell r="D7000" t="str">
            <v>SPECIAL - MAILBOX REMOVED AND RESET</v>
          </cell>
          <cell r="F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EACH</v>
          </cell>
          <cell r="D7001" t="str">
            <v>SPECIAL - CONCRETE PARKING BLOCK</v>
          </cell>
          <cell r="F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EACH</v>
          </cell>
          <cell r="D7002" t="str">
            <v>SPECIAL - BICYCLE RACK</v>
          </cell>
          <cell r="F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EACH</v>
          </cell>
          <cell r="D7003" t="str">
            <v>SPECIAL - BOLLARD</v>
          </cell>
          <cell r="F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EACH</v>
          </cell>
          <cell r="D7004" t="str">
            <v>SPECIAL - BOLLARD, HINGED</v>
          </cell>
          <cell r="F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CY</v>
          </cell>
          <cell r="D7005" t="str">
            <v>SPECIAL - BERM REPAIR, FLEXIBLE</v>
          </cell>
          <cell r="F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TON</v>
          </cell>
          <cell r="D7006" t="str">
            <v>SPECIAL - WORK INVOLVING NON-REGULATED MATERIALS</v>
          </cell>
          <cell r="F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TON</v>
          </cell>
          <cell r="D7007" t="str">
            <v>SPECIAL - WORK INVOLVING HAZARDOUS WASTE</v>
          </cell>
          <cell r="F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TON</v>
          </cell>
          <cell r="D7008" t="str">
            <v>SPECIAL - WORK INVOLVING SOLID WASTE</v>
          </cell>
          <cell r="F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TON</v>
          </cell>
          <cell r="D7009" t="str">
            <v>SPECIAL - WORK INVOLVING PETROLEUM CONTAMINATED SOIL</v>
          </cell>
          <cell r="F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TON</v>
          </cell>
          <cell r="D7010" t="str">
            <v>SPECIAL - WORK INVOLVING PCB/TSCA WASTE</v>
          </cell>
          <cell r="F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GAL</v>
          </cell>
          <cell r="D7011" t="str">
            <v>SPECIAL - WORK INVOLVING WATER</v>
          </cell>
          <cell r="F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GAL</v>
          </cell>
          <cell r="D7012" t="str">
            <v>SPECIAL - WORK INVOLVING NON-REGULATED WATER</v>
          </cell>
          <cell r="F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GAL</v>
          </cell>
          <cell r="D7013" t="str">
            <v>SPECIAL - WORK INVOLVING REGULATED WATER</v>
          </cell>
          <cell r="F7013">
            <v>0</v>
          </cell>
        </row>
        <row r="7014">
          <cell r="A7014" t="str">
            <v>690E65030</v>
          </cell>
          <cell r="B7014" t="str">
            <v>Y</v>
          </cell>
          <cell r="C7014" t="str">
            <v>EACH</v>
          </cell>
          <cell r="D7014" t="str">
            <v>SPECIAL - DRUM REMOVED</v>
          </cell>
          <cell r="F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EACH</v>
          </cell>
          <cell r="D7015" t="str">
            <v>SPECIAL - DRUMS CONTAINING SOLID WASTE</v>
          </cell>
          <cell r="F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EACH</v>
          </cell>
          <cell r="D7016" t="str">
            <v>SPECIAL - DRUMS CONTAINING HAZARDOUS WASTE</v>
          </cell>
          <cell r="F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TON</v>
          </cell>
          <cell r="D7017" t="str">
            <v>SPECIAL - WORK INVOLVING CONSTRUCTION DEBRIS</v>
          </cell>
          <cell r="F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F7018">
            <v>0</v>
          </cell>
        </row>
        <row r="7019">
          <cell r="A7019" t="str">
            <v>690E65300</v>
          </cell>
          <cell r="B7019" t="str">
            <v>Y</v>
          </cell>
          <cell r="C7019" t="str">
            <v>EACH</v>
          </cell>
          <cell r="D7019" t="str">
            <v>SPECIAL - GROUND WATER MONITORING WELL ABANDONMENT</v>
          </cell>
          <cell r="F7019">
            <v>0</v>
          </cell>
        </row>
        <row r="7020">
          <cell r="A7020" t="str">
            <v>690E65310</v>
          </cell>
          <cell r="B7020" t="str">
            <v>Y</v>
          </cell>
          <cell r="C7020" t="str">
            <v>EACH</v>
          </cell>
          <cell r="D7020" t="str">
            <v>SPECIAL - GROUND WATER MONITORING WELL RECONSTRUCTION</v>
          </cell>
          <cell r="F7020">
            <v>0</v>
          </cell>
        </row>
        <row r="7021">
          <cell r="A7021" t="str">
            <v>690E65350</v>
          </cell>
          <cell r="B7021" t="str">
            <v>Y</v>
          </cell>
          <cell r="C7021" t="str">
            <v>LS</v>
          </cell>
          <cell r="D7021" t="str">
            <v>SPECIAL - REGULATED MATERIALS REMOVAL AND DISPOSAL</v>
          </cell>
          <cell r="F7021">
            <v>0</v>
          </cell>
        </row>
        <row r="7022">
          <cell r="A7022" t="str">
            <v>690E65400</v>
          </cell>
          <cell r="B7022" t="str">
            <v>Y</v>
          </cell>
          <cell r="C7022" t="str">
            <v>EACH</v>
          </cell>
          <cell r="D7022" t="str">
            <v>SPECIAL - OIL SPILL KIT</v>
          </cell>
          <cell r="F7022">
            <v>0</v>
          </cell>
        </row>
        <row r="7023">
          <cell r="A7023" t="str">
            <v>690E70000</v>
          </cell>
          <cell r="B7023" t="str">
            <v>Y</v>
          </cell>
          <cell r="C7023" t="str">
            <v>LS</v>
          </cell>
          <cell r="D7023" t="str">
            <v>SPECIAL - ENVIRONMENTAL</v>
          </cell>
          <cell r="F7023">
            <v>1</v>
          </cell>
          <cell r="G7023" t="str">
            <v>ADD SUPPLEMENTAL DESCRIPTION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SPECIAL - ENVIRONMENTAL</v>
          </cell>
          <cell r="F7024">
            <v>1</v>
          </cell>
          <cell r="G7024" t="str">
            <v>ADD SUPPLEMENTAL DESCRIPTION</v>
          </cell>
        </row>
        <row r="7025">
          <cell r="A7025" t="str">
            <v>690E70020</v>
          </cell>
          <cell r="B7025" t="str">
            <v>Y</v>
          </cell>
          <cell r="C7025" t="str">
            <v>TON</v>
          </cell>
          <cell r="D7025" t="str">
            <v>SPECIAL - ENVIRONMENTAL</v>
          </cell>
          <cell r="F7025">
            <v>1</v>
          </cell>
          <cell r="G7025" t="str">
            <v>ADD SUPPLEMENTAL DESCRIPTION</v>
          </cell>
        </row>
        <row r="7026">
          <cell r="A7026" t="str">
            <v>690E70030</v>
          </cell>
          <cell r="B7026" t="str">
            <v>Y</v>
          </cell>
          <cell r="C7026" t="str">
            <v>CY</v>
          </cell>
          <cell r="D7026" t="str">
            <v>SPECIAL - ENVIRONMENTAL</v>
          </cell>
          <cell r="F7026">
            <v>1</v>
          </cell>
          <cell r="G7026" t="str">
            <v>ADD SUPPLEMENTAL DESCRIPTION</v>
          </cell>
        </row>
        <row r="7027">
          <cell r="A7027" t="str">
            <v>690E70040</v>
          </cell>
          <cell r="B7027" t="str">
            <v>Y</v>
          </cell>
          <cell r="C7027" t="str">
            <v>LB</v>
          </cell>
          <cell r="D7027" t="str">
            <v>SPECIAL - ENVIRONMENTAL</v>
          </cell>
          <cell r="F7027">
            <v>1</v>
          </cell>
          <cell r="G7027" t="str">
            <v>ADD SUPPLEMENTAL DESCRIPTION</v>
          </cell>
        </row>
        <row r="7028">
          <cell r="A7028" t="str">
            <v>690E70090</v>
          </cell>
          <cell r="B7028" t="str">
            <v>Y</v>
          </cell>
          <cell r="C7028" t="str">
            <v>GAL</v>
          </cell>
          <cell r="D7028" t="str">
            <v>SPECIAL - ENVIRONMENTAL</v>
          </cell>
          <cell r="F7028">
            <v>1</v>
          </cell>
          <cell r="G7028" t="str">
            <v>ADD SUPPLEMENTAL DESCRIPTION</v>
          </cell>
        </row>
        <row r="7029">
          <cell r="A7029" t="str">
            <v>690E70100</v>
          </cell>
          <cell r="B7029" t="str">
            <v>Y</v>
          </cell>
          <cell r="C7029" t="str">
            <v>SF</v>
          </cell>
          <cell r="D7029" t="str">
            <v>SPECIAL - ASBESTOS ABATEMENT</v>
          </cell>
          <cell r="F7029">
            <v>1</v>
          </cell>
          <cell r="G7029" t="str">
            <v>ADD SUPPLEMENTAL DESCRIPTION</v>
          </cell>
        </row>
        <row r="7030">
          <cell r="A7030" t="str">
            <v>690E70120</v>
          </cell>
          <cell r="B7030" t="str">
            <v>Y</v>
          </cell>
          <cell r="C7030" t="str">
            <v>FT</v>
          </cell>
          <cell r="D7030" t="str">
            <v>SPECIAL - ASBESTOS ABATEMENT</v>
          </cell>
          <cell r="F7030">
            <v>1</v>
          </cell>
          <cell r="G7030" t="str">
            <v>ADD SUPPLEMENTAL DESCRIPTION</v>
          </cell>
        </row>
        <row r="7031">
          <cell r="A7031" t="str">
            <v>690E70140</v>
          </cell>
          <cell r="B7031" t="str">
            <v>Y</v>
          </cell>
          <cell r="C7031" t="str">
            <v>CF</v>
          </cell>
          <cell r="D7031" t="str">
            <v>SPECIAL - ASBESTOS ABATEMENT</v>
          </cell>
          <cell r="F7031">
            <v>1</v>
          </cell>
          <cell r="G7031" t="str">
            <v>ADD SUPPLEMENTAL DESCRIPTION</v>
          </cell>
        </row>
        <row r="7032">
          <cell r="A7032" t="str">
            <v>690E70160</v>
          </cell>
          <cell r="B7032" t="str">
            <v>Y</v>
          </cell>
          <cell r="C7032" t="str">
            <v>TON</v>
          </cell>
          <cell r="D7032" t="str">
            <v>SPECIAL - ASBESTOS ABATEMENT</v>
          </cell>
          <cell r="F7032">
            <v>1</v>
          </cell>
          <cell r="G7032" t="str">
            <v>ADD SUPPLEMENTAL DESCRIPTION</v>
          </cell>
        </row>
        <row r="7033">
          <cell r="A7033" t="str">
            <v>690E71000</v>
          </cell>
          <cell r="B7033" t="str">
            <v>Y</v>
          </cell>
          <cell r="C7033" t="str">
            <v>LS</v>
          </cell>
          <cell r="D7033" t="str">
            <v>SPECIAL - ASBESTOS ABATEMENT</v>
          </cell>
          <cell r="F7033">
            <v>1</v>
          </cell>
          <cell r="G7033" t="str">
            <v>ADD SUPPLEMENTAL DESCRIPTION</v>
          </cell>
        </row>
        <row r="7034">
          <cell r="A7034" t="str">
            <v>690E71050</v>
          </cell>
          <cell r="B7034" t="str">
            <v>Y</v>
          </cell>
          <cell r="C7034" t="str">
            <v>EACH</v>
          </cell>
          <cell r="D7034" t="str">
            <v>SPECIAL - ASBESTOS INSPECTION</v>
          </cell>
          <cell r="F7034">
            <v>0</v>
          </cell>
        </row>
        <row r="7035">
          <cell r="A7035" t="str">
            <v>690E72000</v>
          </cell>
          <cell r="B7035" t="str">
            <v>Y</v>
          </cell>
          <cell r="C7035" t="str">
            <v>LS</v>
          </cell>
          <cell r="D7035" t="str">
            <v>SPECIAL - ASBESTOS NOTIFICATION</v>
          </cell>
          <cell r="F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LS</v>
          </cell>
          <cell r="D7036" t="str">
            <v>SPECIAL - WETLAND MITIGATION</v>
          </cell>
          <cell r="F7036">
            <v>0</v>
          </cell>
        </row>
        <row r="7037">
          <cell r="A7037" t="str">
            <v>690E76000</v>
          </cell>
          <cell r="B7037" t="str">
            <v>Y</v>
          </cell>
          <cell r="C7037" t="str">
            <v>FT</v>
          </cell>
          <cell r="D7037" t="str">
            <v>SPECIAL - 8" COMPOST FILTER SOCK FOR PERIMETER CONTROL</v>
          </cell>
          <cell r="F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FT</v>
          </cell>
          <cell r="D7038" t="str">
            <v>SPECIAL - 12" COMPOST FILTER SOCK FOR PERIMETER CONTROL</v>
          </cell>
          <cell r="F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FT</v>
          </cell>
          <cell r="D7039" t="str">
            <v>SPECIAL - 8" COMPOST FILTER SOCK FOR DITCH CHECKS</v>
          </cell>
          <cell r="F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FT</v>
          </cell>
          <cell r="D7040" t="str">
            <v>SPECIAL - 12" COMPOST FILTER SOCK FOR DITCH CHECKS</v>
          </cell>
          <cell r="F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FT</v>
          </cell>
          <cell r="D7041" t="str">
            <v>SPECIAL - 8" COMPOST FILTER SOCK FOR INLET PROTECTION</v>
          </cell>
          <cell r="F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FT</v>
          </cell>
          <cell r="D7042" t="str">
            <v>SPECIAL - 12" COMPOST FILTER SOCK FOR INLET PROTECTION</v>
          </cell>
          <cell r="F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FT</v>
          </cell>
          <cell r="D7043" t="str">
            <v>SPECIAL - 12" COMPOST FILTER SOCK FOR RUNOFF DIVERSION DIKE</v>
          </cell>
          <cell r="F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LS</v>
          </cell>
          <cell r="D7044" t="str">
            <v>SPECIAL - AS-BUILT CONSTRUCTION PLANS</v>
          </cell>
          <cell r="F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SPECIAL -</v>
          </cell>
          <cell r="F7045">
            <v>1</v>
          </cell>
          <cell r="G7045" t="str">
            <v>ADD SUPPLEMENTAL DESCRIPTION</v>
          </cell>
        </row>
        <row r="7046">
          <cell r="A7046" t="str">
            <v>690E98100</v>
          </cell>
          <cell r="B7046" t="str">
            <v>Y</v>
          </cell>
          <cell r="C7046" t="str">
            <v>FT</v>
          </cell>
          <cell r="D7046" t="str">
            <v>SPECIAL -</v>
          </cell>
          <cell r="F7046">
            <v>1</v>
          </cell>
          <cell r="G7046" t="str">
            <v>ADD SUPPLEMENTAL DESCRIPTION</v>
          </cell>
        </row>
        <row r="7047">
          <cell r="A7047" t="str">
            <v>690E98200</v>
          </cell>
          <cell r="B7047" t="str">
            <v>Y</v>
          </cell>
          <cell r="C7047" t="str">
            <v>SF</v>
          </cell>
          <cell r="D7047" t="str">
            <v>SPECIAL -</v>
          </cell>
          <cell r="F7047">
            <v>1</v>
          </cell>
          <cell r="G7047" t="str">
            <v>ADD SUPPLEMENTAL DESCRIPTION</v>
          </cell>
        </row>
        <row r="7048">
          <cell r="A7048" t="str">
            <v>690E98300</v>
          </cell>
          <cell r="B7048" t="str">
            <v>Y</v>
          </cell>
          <cell r="C7048" t="str">
            <v>SY</v>
          </cell>
          <cell r="D7048" t="str">
            <v>SPECIAL -</v>
          </cell>
          <cell r="F7048">
            <v>1</v>
          </cell>
          <cell r="G7048" t="str">
            <v>ADD SUPPLEMENTAL DESCRIPTION</v>
          </cell>
        </row>
        <row r="7049">
          <cell r="A7049" t="str">
            <v>690E98400</v>
          </cell>
          <cell r="B7049" t="str">
            <v>Y</v>
          </cell>
          <cell r="C7049" t="str">
            <v>LS</v>
          </cell>
          <cell r="D7049" t="str">
            <v>SPECIAL -</v>
          </cell>
          <cell r="F7049">
            <v>1</v>
          </cell>
          <cell r="G7049" t="str">
            <v>ADD SUPPLEMENTAL DESCRIPTION</v>
          </cell>
        </row>
        <row r="7050">
          <cell r="A7050" t="str">
            <v>690E98500</v>
          </cell>
          <cell r="B7050" t="str">
            <v>Y</v>
          </cell>
          <cell r="C7050" t="str">
            <v>MILE</v>
          </cell>
          <cell r="D7050" t="str">
            <v>SPECIAL -</v>
          </cell>
          <cell r="F7050">
            <v>1</v>
          </cell>
          <cell r="G7050" t="str">
            <v>ADD SUPPLEMENTAL DESCRIPTION</v>
          </cell>
        </row>
        <row r="7051">
          <cell r="A7051" t="str">
            <v>690E98600</v>
          </cell>
          <cell r="B7051" t="str">
            <v>Y</v>
          </cell>
          <cell r="C7051" t="str">
            <v>HOUR</v>
          </cell>
          <cell r="D7051" t="str">
            <v>SPECIAL -</v>
          </cell>
          <cell r="F7051">
            <v>1</v>
          </cell>
          <cell r="G7051" t="str">
            <v>ADD SUPPLEMENTAL DESCRIPTION</v>
          </cell>
        </row>
        <row r="7052">
          <cell r="A7052" t="str">
            <v>690E98700</v>
          </cell>
          <cell r="B7052" t="str">
            <v>Y</v>
          </cell>
          <cell r="C7052" t="str">
            <v>CY</v>
          </cell>
          <cell r="D7052" t="str">
            <v>SPECIAL -</v>
          </cell>
          <cell r="F7052">
            <v>1</v>
          </cell>
          <cell r="G7052" t="str">
            <v>ADD SUPPLEMENTAL DESCRIPTION</v>
          </cell>
        </row>
        <row r="7053">
          <cell r="A7053" t="str">
            <v>690E98800</v>
          </cell>
          <cell r="B7053" t="str">
            <v>Y</v>
          </cell>
          <cell r="C7053" t="str">
            <v>TON</v>
          </cell>
          <cell r="D7053" t="str">
            <v>SPECIAL -</v>
          </cell>
          <cell r="F7053">
            <v>1</v>
          </cell>
          <cell r="G7053" t="str">
            <v>ADD SUPPLEMENTAL DESCRIPTION</v>
          </cell>
        </row>
        <row r="7054">
          <cell r="A7054" t="str">
            <v>690E98900</v>
          </cell>
          <cell r="B7054" t="str">
            <v>Y</v>
          </cell>
          <cell r="C7054" t="str">
            <v>GAL</v>
          </cell>
          <cell r="D7054" t="str">
            <v>SPECIAL -</v>
          </cell>
          <cell r="F7054">
            <v>1</v>
          </cell>
          <cell r="G7054" t="str">
            <v>ADD SUPPLEMENTAL DESCRIPTION</v>
          </cell>
        </row>
        <row r="7055">
          <cell r="A7055" t="str">
            <v>690E99000</v>
          </cell>
          <cell r="B7055" t="str">
            <v>Y</v>
          </cell>
          <cell r="C7055" t="str">
            <v>ACRE</v>
          </cell>
          <cell r="D7055" t="str">
            <v>SPECIAL -</v>
          </cell>
          <cell r="F7055">
            <v>1</v>
          </cell>
          <cell r="G7055" t="str">
            <v>ADD SUPPLEMENTAL DESCRIPTION</v>
          </cell>
        </row>
        <row r="7056">
          <cell r="A7056" t="str">
            <v>690E99100</v>
          </cell>
          <cell r="B7056" t="str">
            <v>Y</v>
          </cell>
          <cell r="C7056" t="str">
            <v>STA</v>
          </cell>
          <cell r="D7056" t="str">
            <v>SPECIAL -</v>
          </cell>
          <cell r="F7056">
            <v>1</v>
          </cell>
          <cell r="G7056" t="str">
            <v>ADD SUPPLEMENTAL DESCRIPTION</v>
          </cell>
        </row>
        <row r="7057">
          <cell r="A7057" t="str">
            <v>690E99200</v>
          </cell>
          <cell r="B7057" t="str">
            <v>Y</v>
          </cell>
          <cell r="C7057" t="str">
            <v>CF</v>
          </cell>
          <cell r="D7057" t="str">
            <v>SPECIAL -</v>
          </cell>
          <cell r="F7057">
            <v>1</v>
          </cell>
          <cell r="G7057" t="str">
            <v>ADD SUPPLEMENTAL DESCRIPTION</v>
          </cell>
        </row>
        <row r="7058">
          <cell r="A7058" t="str">
            <v>690E99300</v>
          </cell>
          <cell r="B7058" t="str">
            <v>Y</v>
          </cell>
          <cell r="C7058" t="str">
            <v>MGAL</v>
          </cell>
          <cell r="D7058" t="str">
            <v>SPECIAL -</v>
          </cell>
          <cell r="F7058">
            <v>1</v>
          </cell>
          <cell r="G7058" t="str">
            <v>ADD SUPPLEMENTAL DESCRIPTION</v>
          </cell>
        </row>
        <row r="7059">
          <cell r="A7059" t="str">
            <v>690E99400</v>
          </cell>
          <cell r="B7059" t="str">
            <v>Y</v>
          </cell>
          <cell r="C7059" t="str">
            <v>LB</v>
          </cell>
          <cell r="D7059" t="str">
            <v>SPECIAL -</v>
          </cell>
          <cell r="F7059">
            <v>1</v>
          </cell>
          <cell r="G7059" t="str">
            <v>ADD SUPPLEMENTAL DESCRIPTION</v>
          </cell>
        </row>
        <row r="7060">
          <cell r="A7060" t="str">
            <v>690E99500</v>
          </cell>
          <cell r="B7060" t="str">
            <v>Y</v>
          </cell>
          <cell r="C7060" t="str">
            <v>DAY</v>
          </cell>
          <cell r="D7060" t="str">
            <v>SPECIAL -</v>
          </cell>
          <cell r="F7060">
            <v>1</v>
          </cell>
          <cell r="G7060" t="str">
            <v>ADD SUPPLEMENTAL DESCRIPTION</v>
          </cell>
        </row>
        <row r="7061">
          <cell r="A7061" t="str">
            <v>690E99550</v>
          </cell>
          <cell r="B7061" t="str">
            <v>Y</v>
          </cell>
          <cell r="C7061" t="str">
            <v>MNTH</v>
          </cell>
          <cell r="D7061" t="str">
            <v>SPECIAL -</v>
          </cell>
          <cell r="F7061">
            <v>1</v>
          </cell>
          <cell r="G7061" t="str">
            <v>ADD SUPPLEMENTAL DESCRIPTION</v>
          </cell>
        </row>
        <row r="7062">
          <cell r="A7062" t="str">
            <v>690E99600</v>
          </cell>
          <cell r="B7062" t="str">
            <v>Y</v>
          </cell>
          <cell r="C7062" t="str">
            <v>MSF</v>
          </cell>
          <cell r="D7062" t="str">
            <v>SPECIAL -</v>
          </cell>
          <cell r="F7062">
            <v>1</v>
          </cell>
          <cell r="G7062" t="str">
            <v>ADD SUPPLEMENTAL DESCRIPTION</v>
          </cell>
        </row>
        <row r="7063">
          <cell r="A7063" t="str">
            <v>690E99700</v>
          </cell>
          <cell r="B7063" t="str">
            <v>Y</v>
          </cell>
          <cell r="C7063" t="str">
            <v>SET</v>
          </cell>
          <cell r="D7063" t="str">
            <v>SPECIAL -</v>
          </cell>
          <cell r="F7063">
            <v>1</v>
          </cell>
          <cell r="G7063" t="str">
            <v>ADD SUPPLEMENTAL DESCRIPTION</v>
          </cell>
        </row>
        <row r="7064">
          <cell r="A7064" t="str">
            <v>690E99800</v>
          </cell>
          <cell r="B7064" t="str">
            <v>Y</v>
          </cell>
          <cell r="C7064" t="str">
            <v>DLR</v>
          </cell>
          <cell r="D7064" t="str">
            <v>SPECIAL -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690E99900</v>
          </cell>
          <cell r="B7065" t="str">
            <v>Y</v>
          </cell>
          <cell r="C7065" t="str">
            <v>MBF</v>
          </cell>
          <cell r="D7065" t="str">
            <v>SPECIAL -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691E00500</v>
          </cell>
          <cell r="B7066" t="str">
            <v>Y</v>
          </cell>
          <cell r="C7066" t="str">
            <v>SY</v>
          </cell>
          <cell r="D7066" t="str">
            <v>SPECIAL - HERBICIDE FOR WEED CONTROL</v>
          </cell>
          <cell r="F7066">
            <v>0</v>
          </cell>
        </row>
        <row r="7067">
          <cell r="A7067" t="str">
            <v>691E10000</v>
          </cell>
          <cell r="B7067" t="str">
            <v>Y</v>
          </cell>
          <cell r="C7067" t="str">
            <v>ACRE</v>
          </cell>
          <cell r="D7067" t="str">
            <v>SPECIAL - HERBICIDAL SPRAYING, WEED AND BRUSH CONTROL FROM ROAD</v>
          </cell>
          <cell r="F7067">
            <v>0</v>
          </cell>
          <cell r="G7067" t="str">
            <v>CHECK UNIT OF MEASURE</v>
          </cell>
        </row>
        <row r="7068">
          <cell r="A7068" t="str">
            <v>691E10100</v>
          </cell>
          <cell r="B7068" t="str">
            <v>Y</v>
          </cell>
          <cell r="C7068" t="str">
            <v>ACRE</v>
          </cell>
          <cell r="D7068" t="str">
            <v>SPECIAL - HERBICIDAL SPRAYING, WEED AND BRUSH CONTROL OFF ROAD</v>
          </cell>
          <cell r="F7068">
            <v>0</v>
          </cell>
          <cell r="G7068" t="str">
            <v>CHECK UNIT OF MEASURE</v>
          </cell>
        </row>
        <row r="7069">
          <cell r="A7069" t="str">
            <v>691E10200</v>
          </cell>
          <cell r="B7069" t="str">
            <v>Y</v>
          </cell>
          <cell r="C7069" t="str">
            <v>MILE</v>
          </cell>
          <cell r="D7069" t="str">
            <v>SPECIAL - HERBICIDAL SPRAYING, WEED AND BRUSH CONTROL FROM ROAD</v>
          </cell>
          <cell r="F7069">
            <v>0</v>
          </cell>
          <cell r="G7069" t="str">
            <v>CHECK UNIT OF MEASURE</v>
          </cell>
        </row>
        <row r="7070">
          <cell r="A7070" t="str">
            <v>691E20000</v>
          </cell>
          <cell r="B7070" t="str">
            <v>Y</v>
          </cell>
          <cell r="C7070" t="str">
            <v>GAL</v>
          </cell>
          <cell r="D7070" t="str">
            <v>SPECIAL - HERBICIDAL SPRAYING, WEED AND BRUSH CONTROL FROM ROAD</v>
          </cell>
          <cell r="F7070">
            <v>0</v>
          </cell>
          <cell r="G7070" t="str">
            <v>CHECK UNIT OF MEASURE</v>
          </cell>
        </row>
        <row r="7071">
          <cell r="A7071" t="str">
            <v>691E20100</v>
          </cell>
          <cell r="B7071" t="str">
            <v>Y</v>
          </cell>
          <cell r="C7071" t="str">
            <v>GAL</v>
          </cell>
          <cell r="D7071" t="str">
            <v>SPECIAL - HERBICIDAL SPRAYING, WEED AND BRUSH CONTROL OFF ROAD</v>
          </cell>
          <cell r="F7071">
            <v>0</v>
          </cell>
          <cell r="G7071" t="str">
            <v>CHECK UNIT OF MEASURE</v>
          </cell>
        </row>
        <row r="7072">
          <cell r="A7072" t="str">
            <v>691E30000</v>
          </cell>
          <cell r="B7072" t="str">
            <v>Y</v>
          </cell>
          <cell r="C7072" t="str">
            <v>FT</v>
          </cell>
          <cell r="D7072" t="str">
            <v>SPECIAL - HERBICIDAL SPRAYING, NON SELECTIVE VEGETATION CONTROL, GUARDRAIL, SIGNS AND DELINEATORS</v>
          </cell>
          <cell r="F7072">
            <v>0</v>
          </cell>
          <cell r="G7072" t="str">
            <v>CHECK UNIT OF MEASURE</v>
          </cell>
        </row>
        <row r="7073">
          <cell r="A7073" t="str">
            <v>691E40000</v>
          </cell>
          <cell r="B7073" t="str">
            <v>Y</v>
          </cell>
          <cell r="C7073" t="str">
            <v>MILE</v>
          </cell>
          <cell r="D7073" t="str">
            <v>SPECIAL - HERBICIDAL SPRAYING, CATTAIL CONTROL</v>
          </cell>
          <cell r="F7073">
            <v>0</v>
          </cell>
          <cell r="G7073" t="str">
            <v>CHECK UNIT OF MEASURE</v>
          </cell>
        </row>
        <row r="7074">
          <cell r="A7074" t="str">
            <v>691E41000</v>
          </cell>
          <cell r="B7074" t="str">
            <v>Y</v>
          </cell>
          <cell r="C7074" t="str">
            <v>MILE</v>
          </cell>
          <cell r="D7074" t="str">
            <v>SPECIAL - HERBICIDAL SPRAYING</v>
          </cell>
          <cell r="F7074">
            <v>0</v>
          </cell>
          <cell r="G7074" t="str">
            <v>CHECK UNIT OF MEASURE</v>
          </cell>
        </row>
        <row r="7075">
          <cell r="A7075" t="str">
            <v>691E41200</v>
          </cell>
          <cell r="B7075" t="str">
            <v>Y</v>
          </cell>
          <cell r="C7075" t="str">
            <v>LB</v>
          </cell>
          <cell r="D7075" t="str">
            <v>SPECIAL - HERBICIDAL SPRAYING</v>
          </cell>
          <cell r="F7075">
            <v>0</v>
          </cell>
          <cell r="G7075" t="str">
            <v>CHECK UNIT OF MEASURE</v>
          </cell>
        </row>
        <row r="7076">
          <cell r="A7076" t="str">
            <v>691E41900</v>
          </cell>
          <cell r="B7076" t="str">
            <v>Y</v>
          </cell>
          <cell r="C7076" t="str">
            <v>MILE</v>
          </cell>
          <cell r="D7076" t="str">
            <v>SPECIAL - HERBICIDAL SPRAYING, GUARDRAIL</v>
          </cell>
          <cell r="F7076">
            <v>0</v>
          </cell>
          <cell r="G7076" t="str">
            <v>CHECK UNIT OF MEASURE</v>
          </cell>
        </row>
        <row r="7077">
          <cell r="A7077" t="str">
            <v>691E42000</v>
          </cell>
          <cell r="B7077" t="str">
            <v>Y</v>
          </cell>
          <cell r="C7077" t="str">
            <v>MILE</v>
          </cell>
          <cell r="D7077" t="str">
            <v>SPECIAL - HERBICIDAL SPRAYING, NON SELECTIVE VEGETATION CONTROL, GUARDRAIL, SIGNS AND DELINEATORS</v>
          </cell>
          <cell r="F7077">
            <v>0</v>
          </cell>
          <cell r="G7077" t="str">
            <v>CHECK UNIT OF MEASURE</v>
          </cell>
        </row>
        <row r="7078">
          <cell r="A7078" t="str">
            <v>691E42500</v>
          </cell>
          <cell r="B7078" t="str">
            <v>Y</v>
          </cell>
          <cell r="C7078" t="str">
            <v>EACH</v>
          </cell>
          <cell r="D7078" t="str">
            <v>SPECIAL - HERBICIDAL SPRAYING, DELINEATOR, SIGNPOST, LIGHTPOLE AND/OR THEIR FOUNDATIONS</v>
          </cell>
          <cell r="F7078">
            <v>0</v>
          </cell>
          <cell r="G7078" t="str">
            <v>CHECK UNIT OF MEASURE</v>
          </cell>
        </row>
        <row r="7079">
          <cell r="A7079" t="str">
            <v>691E50000</v>
          </cell>
          <cell r="B7079" t="str">
            <v>Y</v>
          </cell>
          <cell r="C7079" t="str">
            <v>GAL</v>
          </cell>
          <cell r="D7079" t="str">
            <v>SPECIAL - HERBICIDAL SPRAYING, BRUSH CONTROL FROM ROAD</v>
          </cell>
          <cell r="F7079">
            <v>0</v>
          </cell>
          <cell r="G7079" t="str">
            <v>CHECK UNIT OF MEASURE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>
            <v>0</v>
          </cell>
          <cell r="G7080" t="str">
            <v>CHECK UNIT OF MEASURE</v>
          </cell>
        </row>
        <row r="7081">
          <cell r="A7081" t="str">
            <v>691E60000</v>
          </cell>
          <cell r="B7081" t="str">
            <v>Y</v>
          </cell>
          <cell r="C7081" t="str">
            <v>GAL</v>
          </cell>
          <cell r="D7081" t="str">
            <v>SPECIAL - HERBICIDAL SPRAYING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691E60100</v>
          </cell>
          <cell r="B7082" t="str">
            <v>Y</v>
          </cell>
          <cell r="C7082" t="str">
            <v>ACRE</v>
          </cell>
          <cell r="D7082" t="str">
            <v>SPECIAL - HERBICIDAL SPRAYING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691E60200</v>
          </cell>
          <cell r="B7083" t="str">
            <v>Y</v>
          </cell>
          <cell r="C7083" t="str">
            <v>SY</v>
          </cell>
          <cell r="D7083" t="str">
            <v>SPECIAL - HERBICIDAL SPRAYING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691E60300</v>
          </cell>
          <cell r="B7084" t="str">
            <v>Y</v>
          </cell>
          <cell r="C7084" t="str">
            <v>MILE</v>
          </cell>
          <cell r="D7084" t="str">
            <v>SPECIAL - HERBICIDAL SPRAYING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692E10000</v>
          </cell>
          <cell r="B7085" t="str">
            <v>Y</v>
          </cell>
          <cell r="C7085" t="str">
            <v>MILE</v>
          </cell>
          <cell r="D7085" t="str">
            <v>SPECIAL - FIRST MOWING</v>
          </cell>
          <cell r="F7085">
            <v>0</v>
          </cell>
          <cell r="G7085" t="str">
            <v>CHECK UNIT OF MEASURE</v>
          </cell>
        </row>
        <row r="7086">
          <cell r="A7086" t="str">
            <v>692E10100</v>
          </cell>
          <cell r="B7086" t="str">
            <v>Y</v>
          </cell>
          <cell r="C7086" t="str">
            <v>ACRE</v>
          </cell>
          <cell r="D7086" t="str">
            <v>SPECIAL - FIRST MOWING</v>
          </cell>
          <cell r="F7086">
            <v>0</v>
          </cell>
          <cell r="G7086" t="str">
            <v>CHECK UNIT OF MEASURE</v>
          </cell>
        </row>
        <row r="7087">
          <cell r="A7087" t="str">
            <v>692E10200</v>
          </cell>
          <cell r="B7087" t="str">
            <v>Y</v>
          </cell>
          <cell r="C7087" t="str">
            <v>LS</v>
          </cell>
          <cell r="D7087" t="str">
            <v>SPECIAL - FIRST MOWING</v>
          </cell>
          <cell r="F7087">
            <v>0</v>
          </cell>
          <cell r="G7087" t="str">
            <v>CHECK UNIT OF MEASURE</v>
          </cell>
        </row>
        <row r="7088">
          <cell r="A7088" t="str">
            <v>692E10300</v>
          </cell>
          <cell r="B7088" t="str">
            <v>Y</v>
          </cell>
          <cell r="C7088" t="str">
            <v>MSF</v>
          </cell>
          <cell r="D7088" t="str">
            <v>SPECIAL - FIRST MOWING</v>
          </cell>
          <cell r="F7088">
            <v>0</v>
          </cell>
          <cell r="G7088" t="str">
            <v>CHECK UNIT OF MEASURE</v>
          </cell>
        </row>
        <row r="7089">
          <cell r="A7089" t="str">
            <v>692E20000</v>
          </cell>
          <cell r="B7089" t="str">
            <v>Y</v>
          </cell>
          <cell r="C7089" t="str">
            <v>MILE</v>
          </cell>
          <cell r="D7089" t="str">
            <v>SPECIAL - SECOND MOWING</v>
          </cell>
          <cell r="F7089">
            <v>0</v>
          </cell>
          <cell r="G7089" t="str">
            <v>CHECK UNIT OF MEASURE</v>
          </cell>
        </row>
        <row r="7090">
          <cell r="A7090" t="str">
            <v>692E20100</v>
          </cell>
          <cell r="B7090" t="str">
            <v>Y</v>
          </cell>
          <cell r="C7090" t="str">
            <v>ACRE</v>
          </cell>
          <cell r="D7090" t="str">
            <v>SPECIAL - SECOND MOWING</v>
          </cell>
          <cell r="F7090">
            <v>0</v>
          </cell>
          <cell r="G7090" t="str">
            <v>CHECK UNIT OF MEASURE</v>
          </cell>
        </row>
        <row r="7091">
          <cell r="A7091" t="str">
            <v>692E20200</v>
          </cell>
          <cell r="B7091" t="str">
            <v>Y</v>
          </cell>
          <cell r="C7091" t="str">
            <v>LS</v>
          </cell>
          <cell r="D7091" t="str">
            <v>SPECIAL - SECOND MOWING</v>
          </cell>
          <cell r="F7091">
            <v>0</v>
          </cell>
          <cell r="G7091" t="str">
            <v>CHECK UNIT OF MEASURE</v>
          </cell>
        </row>
        <row r="7092">
          <cell r="A7092" t="str">
            <v>692E20300</v>
          </cell>
          <cell r="B7092" t="str">
            <v>Y</v>
          </cell>
          <cell r="C7092" t="str">
            <v>MSF</v>
          </cell>
          <cell r="D7092" t="str">
            <v>SPECIAL - SECOND MOWING</v>
          </cell>
          <cell r="F7092">
            <v>0</v>
          </cell>
          <cell r="G7092" t="str">
            <v>CHECK UNIT OF MEASURE</v>
          </cell>
        </row>
        <row r="7093">
          <cell r="A7093" t="str">
            <v>692E30000</v>
          </cell>
          <cell r="B7093" t="str">
            <v>Y</v>
          </cell>
          <cell r="C7093" t="str">
            <v>MILE</v>
          </cell>
          <cell r="D7093" t="str">
            <v>SPECIAL - THIRD MOWING</v>
          </cell>
          <cell r="F7093">
            <v>0</v>
          </cell>
          <cell r="G7093" t="str">
            <v>CHECK UNIT OF MEASURE</v>
          </cell>
        </row>
        <row r="7094">
          <cell r="A7094" t="str">
            <v>692E30100</v>
          </cell>
          <cell r="B7094" t="str">
            <v>Y</v>
          </cell>
          <cell r="C7094" t="str">
            <v>ACRE</v>
          </cell>
          <cell r="D7094" t="str">
            <v>SPECIAL - THIRD MOWING</v>
          </cell>
          <cell r="F7094">
            <v>0</v>
          </cell>
          <cell r="G7094" t="str">
            <v>CHECK UNIT OF MEASURE</v>
          </cell>
        </row>
        <row r="7095">
          <cell r="A7095" t="str">
            <v>692E30200</v>
          </cell>
          <cell r="B7095" t="str">
            <v>Y</v>
          </cell>
          <cell r="C7095" t="str">
            <v>LS</v>
          </cell>
          <cell r="D7095" t="str">
            <v>SPECIAL - THIRD MOWING</v>
          </cell>
          <cell r="F7095">
            <v>0</v>
          </cell>
          <cell r="G7095" t="str">
            <v>CHECK UNIT OF MEASURE</v>
          </cell>
        </row>
        <row r="7096">
          <cell r="A7096" t="str">
            <v>692E30220</v>
          </cell>
          <cell r="B7096" t="str">
            <v>Y</v>
          </cell>
          <cell r="C7096" t="str">
            <v>MSF</v>
          </cell>
          <cell r="D7096" t="str">
            <v>SPECIAL - THIRD MOWING</v>
          </cell>
          <cell r="F7096">
            <v>0</v>
          </cell>
          <cell r="G7096" t="str">
            <v>CHECK UNIT OF MEASURE</v>
          </cell>
        </row>
        <row r="7097">
          <cell r="A7097" t="str">
            <v>692E30250</v>
          </cell>
          <cell r="B7097" t="str">
            <v>Y</v>
          </cell>
          <cell r="C7097" t="str">
            <v>MILE</v>
          </cell>
          <cell r="D7097" t="str">
            <v>SPECIAL - FOURTH MOWING</v>
          </cell>
          <cell r="F7097">
            <v>0</v>
          </cell>
          <cell r="G7097" t="str">
            <v>CHECK UNIT OF MEASURE</v>
          </cell>
        </row>
        <row r="7098">
          <cell r="A7098" t="str">
            <v>692E30260</v>
          </cell>
          <cell r="B7098" t="str">
            <v>Y</v>
          </cell>
          <cell r="C7098" t="str">
            <v>LS</v>
          </cell>
          <cell r="D7098" t="str">
            <v>SPECIAL - FOURTH MOWING</v>
          </cell>
          <cell r="F7098">
            <v>0</v>
          </cell>
          <cell r="G7098" t="str">
            <v>CHECK UNIT OF MEASURE</v>
          </cell>
        </row>
        <row r="7099">
          <cell r="A7099" t="str">
            <v>692E30270</v>
          </cell>
          <cell r="B7099" t="str">
            <v>Y</v>
          </cell>
          <cell r="C7099" t="str">
            <v>ACRE</v>
          </cell>
          <cell r="D7099" t="str">
            <v>SPECIAL - FOURTH MOWING</v>
          </cell>
          <cell r="F7099">
            <v>0</v>
          </cell>
          <cell r="G7099" t="str">
            <v>CHECK UNIT OF MEASURE</v>
          </cell>
        </row>
        <row r="7100">
          <cell r="A7100" t="str">
            <v>692E30280</v>
          </cell>
          <cell r="B7100" t="str">
            <v>Y</v>
          </cell>
          <cell r="C7100" t="str">
            <v>MILE</v>
          </cell>
          <cell r="D7100" t="str">
            <v>SPECIAL - FIFTH MOWING</v>
          </cell>
          <cell r="F7100">
            <v>0</v>
          </cell>
          <cell r="G7100" t="str">
            <v>CHECK UNIT OF MEASURE</v>
          </cell>
        </row>
        <row r="7101">
          <cell r="A7101" t="str">
            <v>692E30284</v>
          </cell>
          <cell r="B7101" t="str">
            <v>Y</v>
          </cell>
          <cell r="C7101" t="str">
            <v>ACRE</v>
          </cell>
          <cell r="D7101" t="str">
            <v>SPECIAL - FIFTH MOWING</v>
          </cell>
          <cell r="F7101">
            <v>0</v>
          </cell>
          <cell r="G7101" t="str">
            <v>CHECK UNIT OF MEASURE</v>
          </cell>
        </row>
        <row r="7102">
          <cell r="A7102" t="str">
            <v>692E30290</v>
          </cell>
          <cell r="B7102" t="str">
            <v>Y</v>
          </cell>
          <cell r="C7102" t="str">
            <v>MILE</v>
          </cell>
          <cell r="D7102" t="str">
            <v>SPECIAL - SIXTH MOWING</v>
          </cell>
          <cell r="F7102">
            <v>0</v>
          </cell>
          <cell r="G7102" t="str">
            <v>CHECK UNIT OF MEASURE</v>
          </cell>
        </row>
        <row r="7103">
          <cell r="A7103" t="str">
            <v>692E30294</v>
          </cell>
          <cell r="B7103" t="str">
            <v>Y</v>
          </cell>
          <cell r="C7103" t="str">
            <v>ACRE</v>
          </cell>
          <cell r="D7103" t="str">
            <v>SPECIAL - SIXTH MOWING</v>
          </cell>
          <cell r="F7103">
            <v>0</v>
          </cell>
          <cell r="G7103" t="str">
            <v>CHECK UNIT OF MEASURE</v>
          </cell>
        </row>
        <row r="7104">
          <cell r="A7104" t="str">
            <v>692E30300</v>
          </cell>
          <cell r="B7104" t="str">
            <v>Y</v>
          </cell>
          <cell r="C7104" t="str">
            <v>MILE</v>
          </cell>
          <cell r="D7104" t="str">
            <v>SPECIAL - SEVENTH MOWING</v>
          </cell>
          <cell r="F7104">
            <v>0</v>
          </cell>
          <cell r="G7104" t="str">
            <v>CHECK UNIT OF MEASURE</v>
          </cell>
        </row>
        <row r="7105">
          <cell r="A7105" t="str">
            <v>692E30304</v>
          </cell>
          <cell r="B7105" t="str">
            <v>Y</v>
          </cell>
          <cell r="C7105" t="str">
            <v>ACRE</v>
          </cell>
          <cell r="D7105" t="str">
            <v>SPECIAL - SEVENTH MOWING</v>
          </cell>
          <cell r="F7105">
            <v>0</v>
          </cell>
          <cell r="G7105" t="str">
            <v>CHECK UNIT OF MEASURE</v>
          </cell>
        </row>
        <row r="7106">
          <cell r="A7106" t="str">
            <v>692E30310</v>
          </cell>
          <cell r="B7106" t="str">
            <v>Y</v>
          </cell>
          <cell r="C7106" t="str">
            <v>LIMI</v>
          </cell>
          <cell r="D7106" t="str">
            <v>SPECIAL - EIGHTH MOWING</v>
          </cell>
          <cell r="F7106">
            <v>0</v>
          </cell>
          <cell r="G7106" t="str">
            <v>CHECK UNIT OF MEASURE</v>
          </cell>
        </row>
        <row r="7107">
          <cell r="A7107" t="str">
            <v>692E30314</v>
          </cell>
          <cell r="B7107" t="str">
            <v>Y</v>
          </cell>
          <cell r="C7107" t="str">
            <v>ACRE</v>
          </cell>
          <cell r="D7107" t="str">
            <v>SPECIAL - EIGHTH MOWING</v>
          </cell>
          <cell r="F7107">
            <v>0</v>
          </cell>
          <cell r="G7107" t="str">
            <v>CHECK UNIT OF MEASURE</v>
          </cell>
        </row>
        <row r="7108">
          <cell r="A7108" t="str">
            <v>692E30324</v>
          </cell>
          <cell r="B7108" t="str">
            <v>Y</v>
          </cell>
          <cell r="C7108" t="str">
            <v>ACRE</v>
          </cell>
          <cell r="D7108" t="str">
            <v>SPECIAL - NINETH MOWING</v>
          </cell>
          <cell r="F7108">
            <v>0</v>
          </cell>
          <cell r="G7108" t="str">
            <v>CHECK UNIT OF MEASURE</v>
          </cell>
        </row>
        <row r="7109">
          <cell r="A7109" t="str">
            <v>692E30334</v>
          </cell>
          <cell r="B7109" t="str">
            <v>Y</v>
          </cell>
          <cell r="C7109" t="str">
            <v>ACRE</v>
          </cell>
          <cell r="D7109" t="str">
            <v>SPECIAL - TENTH MOWING</v>
          </cell>
          <cell r="F7109">
            <v>0</v>
          </cell>
          <cell r="G7109" t="str">
            <v>CHECK UNIT OF MEASURE</v>
          </cell>
        </row>
        <row r="7110">
          <cell r="A7110" t="str">
            <v>692E30400</v>
          </cell>
          <cell r="B7110" t="str">
            <v>Y</v>
          </cell>
          <cell r="C7110" t="str">
            <v>ACRE</v>
          </cell>
          <cell r="D7110" t="str">
            <v>SPECIAL - MOWBACK</v>
          </cell>
          <cell r="F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MILE</v>
          </cell>
          <cell r="D7111" t="str">
            <v>SPECIAL - MOWBACK - FIRST MOWING</v>
          </cell>
          <cell r="F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MILE</v>
          </cell>
          <cell r="D7112" t="str">
            <v>SPECIAL - MOWBACK - SECOND MOWING</v>
          </cell>
          <cell r="F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MILE</v>
          </cell>
          <cell r="D7113" t="str">
            <v>SPECIAL - MOWING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692E35500</v>
          </cell>
          <cell r="B7114" t="str">
            <v>Y</v>
          </cell>
          <cell r="C7114" t="str">
            <v>ACRE</v>
          </cell>
          <cell r="D7114" t="str">
            <v>SPECIAL - MOWING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SPECIAL - MOWING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692E37000</v>
          </cell>
          <cell r="B7116" t="str">
            <v>Y</v>
          </cell>
          <cell r="C7116" t="str">
            <v>LS</v>
          </cell>
          <cell r="D7116" t="str">
            <v>SPECIAL - MOWING</v>
          </cell>
          <cell r="F7116">
            <v>1</v>
          </cell>
          <cell r="G7116" t="str">
            <v>ADD SUPPLEMENTAL DESCRIPTION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F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F7120">
            <v>0</v>
          </cell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F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F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F7124">
            <v>0</v>
          </cell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F7125">
            <v>0</v>
          </cell>
        </row>
        <row r="7126">
          <cell r="A7126" t="str">
            <v>804E15040</v>
          </cell>
          <cell r="C7126" t="str">
            <v>FT</v>
          </cell>
          <cell r="D7126" t="str">
            <v>FIBER OPTIC CABLE, 144 FIBER</v>
          </cell>
          <cell r="F7126">
            <v>0</v>
          </cell>
        </row>
        <row r="7127">
          <cell r="A7127" t="str">
            <v>804E15050</v>
          </cell>
          <cell r="C7127" t="str">
            <v>FT</v>
          </cell>
          <cell r="D7127" t="str">
            <v>FIBER OPTIC CABLE, 288 FIBER</v>
          </cell>
          <cell r="F7127">
            <v>0</v>
          </cell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F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F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F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F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F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F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</row>
        <row r="7136">
          <cell r="A7136" t="str">
            <v>804E20044</v>
          </cell>
          <cell r="C7136" t="str">
            <v>FT</v>
          </cell>
          <cell r="D7136" t="str">
            <v>FIBER OPTIC CABLE, ARMORED, 36 FIBER</v>
          </cell>
          <cell r="F7136">
            <v>0</v>
          </cell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F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F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F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F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F7149">
            <v>0</v>
          </cell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F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F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F7152">
            <v>0</v>
          </cell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F7153">
            <v>0</v>
          </cell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F7154">
            <v>0</v>
          </cell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F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F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F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F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F7159">
            <v>0</v>
          </cell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F7160">
            <v>0</v>
          </cell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F7161">
            <v>0</v>
          </cell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F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F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F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F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F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F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F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F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F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F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F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 t="str">
            <v>CHECK UNIT OF MEASURE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F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F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F7177">
            <v>0</v>
          </cell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F7178">
            <v>0</v>
          </cell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F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F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F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F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F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</row>
        <row r="7190">
          <cell r="A7190" t="str">
            <v>804E34030</v>
          </cell>
          <cell r="C7190" t="str">
            <v>EACH</v>
          </cell>
          <cell r="D7190" t="str">
            <v>FIBER TERMINATION PANEL, 48 FIBER</v>
          </cell>
          <cell r="F7190">
            <v>0</v>
          </cell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F7195">
            <v>0</v>
          </cell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F7196">
            <v>0</v>
          </cell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F7197">
            <v>0</v>
          </cell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F7198">
            <v>0</v>
          </cell>
        </row>
        <row r="7199">
          <cell r="A7199" t="str">
            <v>804E37001</v>
          </cell>
          <cell r="C7199" t="str">
            <v>EACH</v>
          </cell>
          <cell r="D7199" t="str">
            <v>SPLICE ENCLOSURE, AS PER PLAN</v>
          </cell>
          <cell r="F7199">
            <v>0</v>
          </cell>
        </row>
        <row r="7200">
          <cell r="A7200" t="str">
            <v>804E37002</v>
          </cell>
          <cell r="C7200" t="str">
            <v>EACH</v>
          </cell>
          <cell r="D7200" t="str">
            <v>SPLICE ENCLOSURE, IN-LINE</v>
          </cell>
          <cell r="F7200">
            <v>0</v>
          </cell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F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F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F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F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F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F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F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>
            <v>1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>
            <v>1</v>
          </cell>
          <cell r="G7217">
            <v>1</v>
          </cell>
        </row>
        <row r="7218">
          <cell r="A7218" t="str">
            <v>804E99000</v>
          </cell>
          <cell r="B7218" t="str">
            <v>Y</v>
          </cell>
          <cell r="C7218" t="str">
            <v>LS</v>
          </cell>
          <cell r="D7218" t="str">
            <v>SPECIAL - FIBER OPTIC CABLE AND COMPONENTS</v>
          </cell>
          <cell r="F7218">
            <v>0</v>
          </cell>
          <cell r="G7218" t="str">
            <v>DESIGN BUILD PROJECTS ONLY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F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F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F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F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F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F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F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F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F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F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F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F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F7231">
            <v>0</v>
          </cell>
        </row>
        <row r="7232">
          <cell r="A7232" t="str">
            <v>807E11000</v>
          </cell>
          <cell r="C7232" t="str">
            <v>MILE</v>
          </cell>
          <cell r="D7232" t="str">
            <v>WET REFLECTIVE POLYESTER PAVEMENT MARKING, EDGE LINE, 4"</v>
          </cell>
          <cell r="F7232">
            <v>0</v>
          </cell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F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F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F7235">
            <v>0</v>
          </cell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F7236">
            <v>0</v>
          </cell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F7237">
            <v>0</v>
          </cell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F7238">
            <v>0</v>
          </cell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F7239">
            <v>0</v>
          </cell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F7240">
            <v>0</v>
          </cell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F7241">
            <v>0</v>
          </cell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F7242">
            <v>0</v>
          </cell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F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F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F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F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F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F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F7249">
            <v>0</v>
          </cell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F7250">
            <v>0</v>
          </cell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F7251">
            <v>0</v>
          </cell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F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F7253">
            <v>0</v>
          </cell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F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F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F7256">
            <v>0</v>
          </cell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F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F7258">
            <v>0</v>
          </cell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F7259">
            <v>0</v>
          </cell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F7260">
            <v>0</v>
          </cell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F7261">
            <v>0</v>
          </cell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F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F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F7264">
            <v>0</v>
          </cell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F7265">
            <v>0</v>
          </cell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F7266">
            <v>0</v>
          </cell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F7267">
            <v>0</v>
          </cell>
        </row>
        <row r="7268">
          <cell r="A7268" t="str">
            <v>807E14110</v>
          </cell>
          <cell r="C7268" t="str">
            <v>MILE</v>
          </cell>
          <cell r="D7268" t="str">
            <v>WET REFLECTIVE THERMOPLASTIC PAVEMENT MARKING, LANE LINE, 6"</v>
          </cell>
          <cell r="F7268">
            <v>0</v>
          </cell>
        </row>
        <row r="7269">
          <cell r="A7269" t="str">
            <v>807E14200</v>
          </cell>
          <cell r="C7269" t="str">
            <v>MILE</v>
          </cell>
          <cell r="D7269" t="str">
            <v>WET REFLECTIVE THERMOPLASTIC PAVEMENT MARKING, CENTER LINE</v>
          </cell>
          <cell r="F7269">
            <v>0</v>
          </cell>
        </row>
        <row r="7270">
          <cell r="A7270" t="str">
            <v>807E14300</v>
          </cell>
          <cell r="C7270" t="str">
            <v>FT</v>
          </cell>
          <cell r="D7270" t="str">
            <v>WET REFLECTIVE THERMOPLASTIC PAVEMENT MARKING, CHANNELIZING LINE, 8"</v>
          </cell>
          <cell r="F7270">
            <v>0</v>
          </cell>
        </row>
        <row r="7271">
          <cell r="A7271" t="str">
            <v>807E14310</v>
          </cell>
          <cell r="C7271" t="str">
            <v>FT</v>
          </cell>
          <cell r="D7271" t="str">
            <v>WET REFLECTIVE THERMOPLASTIC PAVEMENT MARKING, CHANNELIZING LINE, 12"</v>
          </cell>
          <cell r="F7271">
            <v>0</v>
          </cell>
        </row>
        <row r="7272">
          <cell r="A7272" t="str">
            <v>807E14400</v>
          </cell>
          <cell r="C7272" t="str">
            <v>FT</v>
          </cell>
          <cell r="D7272" t="str">
            <v>WET REFLECTIVE THERMOPLASTIC PAVEMENT MARKING, DOTTED LINE, 4"</v>
          </cell>
          <cell r="F7272">
            <v>0</v>
          </cell>
        </row>
        <row r="7273">
          <cell r="A7273" t="str">
            <v>807E14410</v>
          </cell>
          <cell r="C7273" t="str">
            <v>FT</v>
          </cell>
          <cell r="D7273" t="str">
            <v>WET REFLECTIVE THERMOPLASTIC PAVEMENT MARKING, DOTTED LINE, 6"</v>
          </cell>
          <cell r="F7273">
            <v>0</v>
          </cell>
        </row>
        <row r="7274">
          <cell r="A7274" t="str">
            <v>807E14420</v>
          </cell>
          <cell r="C7274" t="str">
            <v>FT</v>
          </cell>
          <cell r="D7274" t="str">
            <v>WET REFLECTIVE THERMOPLASTIC PAVEMENT MARKING, DOTTED LINE, 8"</v>
          </cell>
          <cell r="F7274">
            <v>0</v>
          </cell>
        </row>
        <row r="7275">
          <cell r="A7275" t="str">
            <v>807E14430</v>
          </cell>
          <cell r="C7275" t="str">
            <v>FT</v>
          </cell>
          <cell r="D7275" t="str">
            <v>WET REFLECTIVE THERMOPLASTIC PAVEMENT MARKING, DOTTED LINE, 12"</v>
          </cell>
          <cell r="F7275">
            <v>0</v>
          </cell>
        </row>
        <row r="7276">
          <cell r="A7276" t="str">
            <v>808E18700</v>
          </cell>
          <cell r="C7276" t="str">
            <v>SNMT</v>
          </cell>
          <cell r="D7276" t="str">
            <v>DIGITAL SPEED LIMIT (DSL) SIGN ASSEMBLY</v>
          </cell>
          <cell r="F7276">
            <v>0</v>
          </cell>
        </row>
        <row r="7277">
          <cell r="A7277" t="str">
            <v>809E60000</v>
          </cell>
          <cell r="C7277" t="str">
            <v>EACH</v>
          </cell>
          <cell r="D7277" t="str">
            <v>CCTV IP-CAMERA SYSTEM, DOME-TYPE</v>
          </cell>
          <cell r="F7277">
            <v>0</v>
          </cell>
        </row>
        <row r="7278">
          <cell r="A7278" t="str">
            <v>809E60001</v>
          </cell>
          <cell r="C7278" t="str">
            <v>EACH</v>
          </cell>
          <cell r="D7278" t="str">
            <v>CCTV IP-CAMERA SYSTEM, DOME-TYPE, AS PER PLAN</v>
          </cell>
          <cell r="F7278">
            <v>0</v>
          </cell>
        </row>
        <row r="7279">
          <cell r="A7279" t="str">
            <v>809E60010</v>
          </cell>
          <cell r="C7279" t="str">
            <v>EACH</v>
          </cell>
          <cell r="D7279" t="str">
            <v>CCTV IP-CAMERA SYSTEM, TYPE HD, WALL/TUNNEL</v>
          </cell>
          <cell r="F7279">
            <v>0</v>
          </cell>
        </row>
        <row r="7280">
          <cell r="A7280" t="str">
            <v>809E60020</v>
          </cell>
          <cell r="C7280" t="str">
            <v>DAY</v>
          </cell>
          <cell r="D7280" t="str">
            <v>CCTV IP-CAMERA SYSTEM, PORTABLE</v>
          </cell>
          <cell r="F7280">
            <v>0</v>
          </cell>
          <cell r="G7280" t="str">
            <v>CHECK UNIT OF MEASURE</v>
          </cell>
        </row>
        <row r="7281">
          <cell r="A7281" t="str">
            <v>809E60030</v>
          </cell>
          <cell r="C7281" t="str">
            <v>EACH</v>
          </cell>
          <cell r="D7281" t="str">
            <v>CCTV IP-CAMERA SYSTEM, ENHANCED</v>
          </cell>
          <cell r="F7281">
            <v>0</v>
          </cell>
        </row>
        <row r="7282">
          <cell r="A7282" t="str">
            <v>809E60040</v>
          </cell>
          <cell r="C7282" t="str">
            <v>EACH</v>
          </cell>
          <cell r="D7282" t="str">
            <v>CCTV IP-CAMERA SYSTEM, QUAD MULTI-VIEW FIXED WITH PTZ</v>
          </cell>
          <cell r="F7282">
            <v>0</v>
          </cell>
        </row>
        <row r="7283">
          <cell r="A7283" t="str">
            <v>809E61000</v>
          </cell>
          <cell r="C7283" t="str">
            <v>EACH</v>
          </cell>
          <cell r="D7283" t="str">
            <v>CCTV CONCRETE POLE WITH LOWERING UNIT, 70 FEET</v>
          </cell>
          <cell r="F7283">
            <v>0</v>
          </cell>
        </row>
        <row r="7284">
          <cell r="A7284" t="str">
            <v>809E61002</v>
          </cell>
          <cell r="C7284" t="str">
            <v>EACH</v>
          </cell>
          <cell r="D7284" t="str">
            <v>CCTV CONCRETE POLE, 70 FEET</v>
          </cell>
          <cell r="F7284">
            <v>0</v>
          </cell>
        </row>
        <row r="7285">
          <cell r="A7285" t="str">
            <v>809E61010</v>
          </cell>
          <cell r="C7285" t="str">
            <v>EACH</v>
          </cell>
          <cell r="D7285" t="str">
            <v>CCTV CONCRETE POLE WITH LOWERING UNIT, 50 FEET</v>
          </cell>
          <cell r="F7285">
            <v>0</v>
          </cell>
        </row>
        <row r="7286">
          <cell r="A7286" t="str">
            <v>809E61012</v>
          </cell>
          <cell r="C7286" t="str">
            <v>EACH</v>
          </cell>
          <cell r="D7286" t="str">
            <v>CCTV CONCRETE POLE, 50 FEET</v>
          </cell>
          <cell r="F7286">
            <v>0</v>
          </cell>
        </row>
        <row r="7287">
          <cell r="A7287" t="str">
            <v>809E61090</v>
          </cell>
          <cell r="C7287" t="str">
            <v>EACH</v>
          </cell>
          <cell r="D7287" t="str">
            <v>CCTV LOWERING UNIT</v>
          </cell>
          <cell r="F7287">
            <v>0</v>
          </cell>
        </row>
        <row r="7288">
          <cell r="A7288" t="str">
            <v>809E61100</v>
          </cell>
          <cell r="C7288" t="str">
            <v>EACH</v>
          </cell>
          <cell r="D7288" t="str">
            <v>CCTV LOWERING UNIT, INSTALLATION ONLY</v>
          </cell>
          <cell r="F7288">
            <v>0</v>
          </cell>
        </row>
        <row r="7289">
          <cell r="A7289" t="str">
            <v>809E62990</v>
          </cell>
          <cell r="C7289" t="str">
            <v>EACH</v>
          </cell>
          <cell r="D7289" t="str">
            <v>DYNAMIC MESSAGE SIGN (DMS), FULL COLOR</v>
          </cell>
          <cell r="F7289">
            <v>0</v>
          </cell>
        </row>
        <row r="7290">
          <cell r="A7290" t="str">
            <v>809E63000</v>
          </cell>
          <cell r="C7290" t="str">
            <v>EACH</v>
          </cell>
          <cell r="D7290" t="str">
            <v>DYNAMIC MESSAGE SIGN (DMS), FULL-SIZE WALK-IN</v>
          </cell>
          <cell r="F7290">
            <v>0</v>
          </cell>
        </row>
        <row r="7291">
          <cell r="A7291" t="str">
            <v>809E63001</v>
          </cell>
          <cell r="C7291" t="str">
            <v>EACH</v>
          </cell>
          <cell r="D7291" t="str">
            <v>DYNAMIC MESSAGE SIGN (DMS), FULL-SIZE WALK-IN, AS PER PLAN</v>
          </cell>
          <cell r="F7291">
            <v>0</v>
          </cell>
        </row>
        <row r="7292">
          <cell r="A7292" t="str">
            <v>809E63010</v>
          </cell>
          <cell r="C7292" t="str">
            <v>EACH</v>
          </cell>
          <cell r="D7292" t="str">
            <v>DYNAMIC MESSAGE SIGN (DMS), FRONT-ACCESS</v>
          </cell>
          <cell r="F7292">
            <v>0</v>
          </cell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F7293">
            <v>0</v>
          </cell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F7294">
            <v>0</v>
          </cell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F7295">
            <v>0</v>
          </cell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F7296">
            <v>0</v>
          </cell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F7297">
            <v>0</v>
          </cell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F7298">
            <v>0</v>
          </cell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F7299">
            <v>0</v>
          </cell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F7300">
            <v>0</v>
          </cell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F7301">
            <v>0</v>
          </cell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F7302">
            <v>0</v>
          </cell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F7303">
            <v>0</v>
          </cell>
        </row>
        <row r="7304">
          <cell r="A7304" t="str">
            <v>809E65030</v>
          </cell>
          <cell r="C7304" t="str">
            <v>EACH</v>
          </cell>
          <cell r="D7304" t="str">
            <v>ITS CABINET - RAMP METER</v>
          </cell>
          <cell r="F7304">
            <v>0</v>
          </cell>
        </row>
        <row r="7305">
          <cell r="A7305" t="str">
            <v>809E65040</v>
          </cell>
          <cell r="C7305" t="str">
            <v>EACH</v>
          </cell>
          <cell r="D7305" t="str">
            <v>ITS CABINET - DMS</v>
          </cell>
          <cell r="F7305">
            <v>0</v>
          </cell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>
            <v>1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F7308">
            <v>0</v>
          </cell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F7309">
            <v>0</v>
          </cell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F7310">
            <v>0</v>
          </cell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F7311">
            <v>0</v>
          </cell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F7312">
            <v>0</v>
          </cell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F7313">
            <v>0</v>
          </cell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F7314">
            <v>0</v>
          </cell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F7315">
            <v>0</v>
          </cell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F7316">
            <v>0</v>
          </cell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F7317">
            <v>0</v>
          </cell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F7318">
            <v>0</v>
          </cell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F7319">
            <v>0</v>
          </cell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F7320">
            <v>0</v>
          </cell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F7321">
            <v>0</v>
          </cell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F7322">
            <v>0</v>
          </cell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F7323">
            <v>0</v>
          </cell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F7324">
            <v>0</v>
          </cell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F7325">
            <v>0</v>
          </cell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F7326">
            <v>0</v>
          </cell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F7327">
            <v>0</v>
          </cell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F7328">
            <v>0</v>
          </cell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F7329">
            <v>0</v>
          </cell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F7330">
            <v>0</v>
          </cell>
        </row>
        <row r="7331">
          <cell r="A7331" t="str">
            <v>809E69231</v>
          </cell>
          <cell r="C7331" t="str">
            <v>EACH</v>
          </cell>
          <cell r="D7331" t="str">
            <v>PREEMPT PHASE SELECTOR, AS PER PLAN</v>
          </cell>
          <cell r="F7331">
            <v>0</v>
          </cell>
        </row>
        <row r="7332">
          <cell r="A7332" t="str">
            <v>809E69240</v>
          </cell>
          <cell r="C7332" t="str">
            <v>EACH</v>
          </cell>
          <cell r="D7332" t="str">
            <v>PREEMPT CONFIRMATION LIGHT</v>
          </cell>
          <cell r="F7332">
            <v>0</v>
          </cell>
        </row>
        <row r="7333">
          <cell r="A7333" t="str">
            <v>809E69241</v>
          </cell>
          <cell r="C7333" t="str">
            <v>EACH</v>
          </cell>
          <cell r="D7333" t="str">
            <v>PREEMPT CONFIRMATION LIGHT, AS PER PLAN</v>
          </cell>
          <cell r="F7333">
            <v>0</v>
          </cell>
        </row>
        <row r="7334">
          <cell r="A7334" t="str">
            <v>809E70000</v>
          </cell>
          <cell r="C7334" t="str">
            <v>LS</v>
          </cell>
          <cell r="D7334" t="str">
            <v>MAINTAINING ITS DURING CONSTRUCTION</v>
          </cell>
          <cell r="F7334">
            <v>0</v>
          </cell>
        </row>
        <row r="7335">
          <cell r="A7335" t="str">
            <v>809E70050</v>
          </cell>
          <cell r="C7335" t="str">
            <v>LS</v>
          </cell>
          <cell r="D7335" t="str">
            <v>AS-BUILT CONSTRUCTION PLANS</v>
          </cell>
          <cell r="F7335">
            <v>0</v>
          </cell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>
            <v>0</v>
          </cell>
          <cell r="G7336" t="str">
            <v>DESIGN BUILD PROJECTS ONLY</v>
          </cell>
        </row>
        <row r="7337">
          <cell r="A7337" t="str">
            <v>810E00100</v>
          </cell>
          <cell r="C7337" t="str">
            <v>EACH</v>
          </cell>
          <cell r="D7337" t="str">
            <v>VITAL INDUCTIVE LOOP PROCESSOR SYSTEM</v>
          </cell>
          <cell r="F7337">
            <v>0</v>
          </cell>
        </row>
        <row r="7338">
          <cell r="A7338" t="str">
            <v>810E00101</v>
          </cell>
          <cell r="C7338" t="str">
            <v>EACH</v>
          </cell>
          <cell r="D7338" t="str">
            <v>VITAL INDUCTIVE LOOP PROCESSOR SYSTEM, AS PER PLAN</v>
          </cell>
          <cell r="F7338">
            <v>0</v>
          </cell>
        </row>
        <row r="7339">
          <cell r="A7339" t="str">
            <v>812E10000</v>
          </cell>
          <cell r="C7339" t="str">
            <v>EACH</v>
          </cell>
          <cell r="D7339" t="str">
            <v>PRECAST LIGHT POLE FOUNDATION</v>
          </cell>
          <cell r="F7339">
            <v>0</v>
          </cell>
        </row>
        <row r="7340">
          <cell r="A7340" t="str">
            <v>814E00010</v>
          </cell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</row>
        <row r="7341">
          <cell r="A7341" t="str">
            <v>814E00012</v>
          </cell>
          <cell r="C7341" t="str">
            <v>EACH</v>
          </cell>
          <cell r="D7341" t="str">
            <v>US ROUTE SHIELD SYMBOL MARKING, TYPE B125</v>
          </cell>
          <cell r="F7341">
            <v>0</v>
          </cell>
        </row>
        <row r="7342">
          <cell r="A7342" t="str">
            <v>814E00014</v>
          </cell>
          <cell r="C7342" t="str">
            <v>EACH</v>
          </cell>
          <cell r="D7342" t="str">
            <v>STATE ROUTE SHIELD SYMBOL MARKING, TYPE B125</v>
          </cell>
          <cell r="F7342">
            <v>0</v>
          </cell>
        </row>
        <row r="7343">
          <cell r="A7343" t="str">
            <v>814E00016</v>
          </cell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</row>
        <row r="7344">
          <cell r="A7344" t="str">
            <v>814E00018</v>
          </cell>
          <cell r="C7344" t="str">
            <v>EACH</v>
          </cell>
          <cell r="D7344" t="str">
            <v>REMOVAL OF PAVEMENT MARKING</v>
          </cell>
          <cell r="F7344">
            <v>0</v>
          </cell>
        </row>
        <row r="7345">
          <cell r="A7345" t="str">
            <v>814E00020</v>
          </cell>
          <cell r="C7345" t="str">
            <v>SF</v>
          </cell>
          <cell r="D7345" t="str">
            <v>REMOVAL OF PAVEMENT MARKING</v>
          </cell>
          <cell r="F7345">
            <v>0</v>
          </cell>
        </row>
        <row r="7346">
          <cell r="A7346" t="str">
            <v>815E30000</v>
          </cell>
          <cell r="C7346" t="str">
            <v>EACH</v>
          </cell>
          <cell r="D7346" t="str">
            <v>SPREAD SPECTRUM RADIO</v>
          </cell>
          <cell r="F7346">
            <v>0</v>
          </cell>
        </row>
        <row r="7347">
          <cell r="A7347" t="str">
            <v>815E30001</v>
          </cell>
          <cell r="C7347" t="str">
            <v>EACH</v>
          </cell>
          <cell r="D7347" t="str">
            <v>SPREAD SPECTRUM RADIO, AS PER PLAN</v>
          </cell>
          <cell r="F7347">
            <v>0</v>
          </cell>
        </row>
        <row r="7348">
          <cell r="A7348" t="str">
            <v>815E30100</v>
          </cell>
          <cell r="C7348" t="str">
            <v>LS</v>
          </cell>
          <cell r="D7348" t="str">
            <v>TRAINING FOR SPREAD SPECTRUM RADIO</v>
          </cell>
          <cell r="F7348">
            <v>0</v>
          </cell>
        </row>
        <row r="7349">
          <cell r="A7349" t="str">
            <v>816E30000</v>
          </cell>
          <cell r="C7349" t="str">
            <v>EACH</v>
          </cell>
          <cell r="D7349" t="str">
            <v>VIDEO DETECTION SYSTEM</v>
          </cell>
          <cell r="F7349">
            <v>0</v>
          </cell>
        </row>
        <row r="7350">
          <cell r="A7350" t="str">
            <v>816E30001</v>
          </cell>
          <cell r="C7350" t="str">
            <v>EACH</v>
          </cell>
          <cell r="D7350" t="str">
            <v>VIDEO DETECTION SYSTEM, AS PER PLAN</v>
          </cell>
          <cell r="F7350">
            <v>0</v>
          </cell>
        </row>
        <row r="7351">
          <cell r="A7351" t="str">
            <v>816E30100</v>
          </cell>
          <cell r="C7351" t="str">
            <v>LS</v>
          </cell>
          <cell r="D7351" t="str">
            <v>TRAINING FOR VIDEO DETECTION SYSTEM</v>
          </cell>
          <cell r="F7351">
            <v>0</v>
          </cell>
        </row>
        <row r="7352">
          <cell r="A7352" t="str">
            <v>818E30000</v>
          </cell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</row>
        <row r="7353">
          <cell r="A7353" t="str">
            <v>819E10000</v>
          </cell>
          <cell r="C7353" t="str">
            <v>EACH</v>
          </cell>
          <cell r="D7353" t="str">
            <v>RAILROAD PREEMPTION INTERFACE</v>
          </cell>
          <cell r="F7353">
            <v>1</v>
          </cell>
          <cell r="G7353" t="str">
            <v>LOCATION REQUIRED</v>
          </cell>
        </row>
        <row r="7354">
          <cell r="A7354" t="str">
            <v>819E10001</v>
          </cell>
          <cell r="C7354" t="str">
            <v>EACH</v>
          </cell>
          <cell r="D7354" t="str">
            <v>RAILROAD PREEMPTION INTERFACE, AS PER PLAN</v>
          </cell>
          <cell r="F7354">
            <v>1</v>
          </cell>
          <cell r="G7354" t="str">
            <v>LOCATION REQUIRED</v>
          </cell>
        </row>
        <row r="7355">
          <cell r="A7355" t="str">
            <v>820E10001</v>
          </cell>
          <cell r="C7355" t="str">
            <v>EACH</v>
          </cell>
          <cell r="D7355" t="str">
            <v>INSTRUMENTATION ENCLOSURE, AS PER PLAN</v>
          </cell>
          <cell r="F7355">
            <v>1</v>
          </cell>
          <cell r="G7355" t="str">
            <v>SEE SS820 FOR SUPP DESCRIPTION</v>
          </cell>
        </row>
        <row r="7356">
          <cell r="A7356" t="str">
            <v>822E10000</v>
          </cell>
          <cell r="C7356" t="str">
            <v>SY</v>
          </cell>
          <cell r="D7356" t="str">
            <v>HOT IN-PLACE RECYCLING, INTERMEDIATE COURSE</v>
          </cell>
          <cell r="F7356">
            <v>0</v>
          </cell>
        </row>
        <row r="7357">
          <cell r="A7357" t="str">
            <v>823E10000</v>
          </cell>
          <cell r="C7357" t="str">
            <v>CY</v>
          </cell>
          <cell r="D7357" t="str">
            <v>ASPHALT CONCRETE SURFACE COURSE, TYPE 1, (448)</v>
          </cell>
          <cell r="F7357">
            <v>0</v>
          </cell>
        </row>
        <row r="7358">
          <cell r="A7358" t="str">
            <v>823E15000</v>
          </cell>
          <cell r="C7358" t="str">
            <v>CY</v>
          </cell>
          <cell r="D7358" t="str">
            <v>ASPHALT CONCRETE INTERMEDIATE COURSE, TYPE 1, (448)</v>
          </cell>
          <cell r="F7358">
            <v>0</v>
          </cell>
        </row>
        <row r="7359">
          <cell r="A7359" t="str">
            <v>823E20000</v>
          </cell>
          <cell r="C7359" t="str">
            <v>CY</v>
          </cell>
          <cell r="D7359" t="str">
            <v>ASPHALT CONCRETE INTERMEDIATE COURSE, TYPE 2, (448)</v>
          </cell>
          <cell r="F7359">
            <v>0</v>
          </cell>
        </row>
        <row r="7360">
          <cell r="A7360" t="str">
            <v>824E00010</v>
          </cell>
          <cell r="C7360" t="str">
            <v>LS</v>
          </cell>
          <cell r="D7360" t="str">
            <v>SYSTEM ANALYSIS</v>
          </cell>
          <cell r="F7360">
            <v>0</v>
          </cell>
        </row>
        <row r="7361">
          <cell r="A7361" t="str">
            <v>824E00011</v>
          </cell>
          <cell r="C7361" t="str">
            <v>LS</v>
          </cell>
          <cell r="D7361" t="str">
            <v>SYSTEM ANALYSIS, AS PER PLAN</v>
          </cell>
          <cell r="F7361">
            <v>0</v>
          </cell>
        </row>
        <row r="7362">
          <cell r="A7362" t="str">
            <v>826E10000</v>
          </cell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</row>
        <row r="7363">
          <cell r="A7363" t="str">
            <v>826E10001</v>
          </cell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</row>
        <row r="7364">
          <cell r="A7364" t="str">
            <v>826E10020</v>
          </cell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</row>
        <row r="7365">
          <cell r="A7365" t="str">
            <v>826E10021</v>
          </cell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</row>
        <row r="7366">
          <cell r="A7366" t="str">
            <v>826E10040</v>
          </cell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</row>
        <row r="7367">
          <cell r="A7367" t="str">
            <v>826E10041</v>
          </cell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</row>
        <row r="7368">
          <cell r="A7368" t="str">
            <v>826E10300</v>
          </cell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</row>
        <row r="7369">
          <cell r="A7369" t="str">
            <v>826E10301</v>
          </cell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</row>
        <row r="7370">
          <cell r="A7370" t="str">
            <v>826E10400</v>
          </cell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</row>
        <row r="7371">
          <cell r="A7371" t="str">
            <v>826E10500</v>
          </cell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</row>
        <row r="7372">
          <cell r="A7372" t="str">
            <v>826E10600</v>
          </cell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</row>
        <row r="7373">
          <cell r="A7373" t="str">
            <v>826E10620</v>
          </cell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</row>
        <row r="7374">
          <cell r="A7374" t="str">
            <v>826E10640</v>
          </cell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</row>
        <row r="7375">
          <cell r="A7375" t="str">
            <v>826E10700</v>
          </cell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</row>
        <row r="7376">
          <cell r="A7376" t="str">
            <v>826E10720</v>
          </cell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</row>
        <row r="7377">
          <cell r="A7377" t="str">
            <v>826E10740</v>
          </cell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</row>
        <row r="7378">
          <cell r="A7378" t="str">
            <v>826E20000</v>
          </cell>
          <cell r="C7378" t="str">
            <v>CY</v>
          </cell>
          <cell r="D7378" t="str">
            <v>ASPHALT CONCRETE, MISC.:</v>
          </cell>
          <cell r="F7378">
            <v>1</v>
          </cell>
          <cell r="G7378">
            <v>1</v>
          </cell>
        </row>
        <row r="7379">
          <cell r="A7379" t="str">
            <v>828E00100</v>
          </cell>
          <cell r="C7379" t="str">
            <v>EACH</v>
          </cell>
          <cell r="D7379" t="str">
            <v>LED BLANKOUT SIGN</v>
          </cell>
          <cell r="F7379">
            <v>1</v>
          </cell>
          <cell r="G7379" t="str">
            <v>SPECIFY TYPE AND SIZE</v>
          </cell>
        </row>
        <row r="7380">
          <cell r="A7380" t="str">
            <v>828E00110</v>
          </cell>
          <cell r="C7380" t="str">
            <v>EACH</v>
          </cell>
          <cell r="D7380" t="str">
            <v>LED BLANKOUT SIGN, (MMU/CMU COMPATIBLE)</v>
          </cell>
          <cell r="F7380">
            <v>1</v>
          </cell>
          <cell r="G7380" t="str">
            <v>SPECIFY TYPE AND SIZE</v>
          </cell>
        </row>
        <row r="7381">
          <cell r="A7381" t="str">
            <v>829E00100</v>
          </cell>
          <cell r="C7381" t="str">
            <v>SNMT</v>
          </cell>
          <cell r="D7381" t="str">
            <v>WORK ZONE EGRESS WARNING SYSTEM</v>
          </cell>
          <cell r="F7381">
            <v>0</v>
          </cell>
        </row>
        <row r="7382">
          <cell r="A7382" t="str">
            <v>831E00100</v>
          </cell>
          <cell r="C7382" t="str">
            <v>FT</v>
          </cell>
          <cell r="D7382" t="str">
            <v>LONGITUDINAL CHANNELIZING DEVICE</v>
          </cell>
          <cell r="F7382">
            <v>0</v>
          </cell>
        </row>
        <row r="7383">
          <cell r="A7383" t="str">
            <v>831E00101</v>
          </cell>
          <cell r="C7383" t="str">
            <v>FT</v>
          </cell>
          <cell r="D7383" t="str">
            <v>LONGITUDINAL CHANNELIZING DEVICE, AS PER PLAN</v>
          </cell>
          <cell r="F7383">
            <v>0</v>
          </cell>
        </row>
        <row r="7384">
          <cell r="A7384" t="str">
            <v>831E00500</v>
          </cell>
          <cell r="C7384" t="str">
            <v>FT</v>
          </cell>
          <cell r="D7384" t="str">
            <v>REMOVAL OF LONGITUDINAL CHANNELIZING DEVICE</v>
          </cell>
          <cell r="F7384">
            <v>0</v>
          </cell>
        </row>
        <row r="7385">
          <cell r="A7385" t="str">
            <v>831E00510</v>
          </cell>
          <cell r="C7385" t="str">
            <v>EACH</v>
          </cell>
          <cell r="D7385" t="str">
            <v>REMOVAL OF LONGITUDINAL CHANNELIZING DEVICE</v>
          </cell>
          <cell r="F7385">
            <v>0</v>
          </cell>
        </row>
        <row r="7386">
          <cell r="A7386" t="str">
            <v>832E15000</v>
          </cell>
          <cell r="C7386" t="str">
            <v>LS</v>
          </cell>
          <cell r="D7386" t="str">
            <v>STORM WATER POLLUTION PREVENTION PLAN</v>
          </cell>
          <cell r="F7386">
            <v>0</v>
          </cell>
        </row>
        <row r="7387">
          <cell r="A7387" t="str">
            <v>832E15001</v>
          </cell>
          <cell r="C7387" t="str">
            <v>LS</v>
          </cell>
          <cell r="D7387" t="str">
            <v>STORM WATER POLLUTION PREVENTION PLAN, AS PER PLAN</v>
          </cell>
          <cell r="F7387">
            <v>0</v>
          </cell>
        </row>
        <row r="7388">
          <cell r="A7388" t="str">
            <v>832E15002</v>
          </cell>
          <cell r="C7388" t="str">
            <v>LS</v>
          </cell>
          <cell r="D7388" t="str">
            <v>STORM WATER POLLUTION PREVENTION INSPECTIONS</v>
          </cell>
          <cell r="F7388">
            <v>0</v>
          </cell>
        </row>
        <row r="7389">
          <cell r="A7389" t="str">
            <v>832E15010</v>
          </cell>
          <cell r="C7389" t="str">
            <v>LS</v>
          </cell>
          <cell r="D7389" t="str">
            <v>STORM WATER POLLUTION PREVENTION INSPECTION SOFTWARE</v>
          </cell>
          <cell r="F7389">
            <v>0</v>
          </cell>
        </row>
        <row r="7390">
          <cell r="A7390" t="str">
            <v>832E30000</v>
          </cell>
          <cell r="C7390" t="str">
            <v>EACH</v>
          </cell>
          <cell r="D7390" t="str">
            <v>EROSION CONTROL</v>
          </cell>
          <cell r="F7390">
            <v>0</v>
          </cell>
        </row>
        <row r="7391">
          <cell r="A7391" t="str">
            <v>832E30001</v>
          </cell>
          <cell r="C7391" t="str">
            <v>EACH</v>
          </cell>
          <cell r="D7391" t="str">
            <v>EROSION CONTROL, AS PER PLAN</v>
          </cell>
          <cell r="F7391">
            <v>0</v>
          </cell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>
            <v>0</v>
          </cell>
          <cell r="G7392" t="str">
            <v>DESIGN BUILD PROJECTS ONLY</v>
          </cell>
        </row>
        <row r="7393">
          <cell r="A7393" t="str">
            <v>833E10000</v>
          </cell>
          <cell r="C7393" t="str">
            <v>FT</v>
          </cell>
          <cell r="D7393" t="str">
            <v>CONDUIT RENEWAL USING SPRAY APPLIED STRUCTURAL LINER, ROUND CONDUIT</v>
          </cell>
          <cell r="F7393">
            <v>1</v>
          </cell>
          <cell r="G7393" t="str">
            <v>SPECIFY SIZE (___" DIAMETER)</v>
          </cell>
        </row>
        <row r="7394">
          <cell r="A7394" t="str">
            <v>833E10001</v>
          </cell>
          <cell r="C7394" t="str">
            <v>FT</v>
          </cell>
          <cell r="D7394" t="str">
            <v>CONDUIT RENEWAL USING SPRAY APPLIED STRUCTURAL LINER, ROUND CONDUIT, AS PER PLAN</v>
          </cell>
          <cell r="F7394">
            <v>1</v>
          </cell>
          <cell r="G7394" t="str">
            <v>SPECIFY SIZE (___" DIAMETER)</v>
          </cell>
        </row>
        <row r="7395">
          <cell r="A7395" t="str">
            <v>833E11000</v>
          </cell>
          <cell r="C7395" t="str">
            <v>FT</v>
          </cell>
          <cell r="D7395" t="str">
            <v>CONDUIT RENEWAL USING SPRAY APPLIED STRUCTURAL LINER, ELLIPTICAL CONDUIT</v>
          </cell>
          <cell r="F7395">
            <v>1</v>
          </cell>
          <cell r="G7395" t="str">
            <v>SPECIFY SIZE (RISE X SPAN)</v>
          </cell>
        </row>
        <row r="7396">
          <cell r="A7396" t="str">
            <v>833E12000</v>
          </cell>
          <cell r="C7396" t="str">
            <v>FT</v>
          </cell>
          <cell r="D7396" t="str">
            <v>CONDUIT RENEWAL USING SPRAY APPLIED STRUCTURAL LINER, ARCH</v>
          </cell>
          <cell r="F7396">
            <v>1</v>
          </cell>
          <cell r="G7396" t="str">
            <v>SPECIFY SIZE (SPAN X RISE)</v>
          </cell>
        </row>
        <row r="7397">
          <cell r="A7397" t="str">
            <v>833E12001</v>
          </cell>
          <cell r="C7397" t="str">
            <v>FT</v>
          </cell>
          <cell r="D7397" t="str">
            <v>CONDUIT RENEWAL USING SPRAY APPLIED STRUCTURAL LINER, ARCH, AS PER PLAN</v>
          </cell>
          <cell r="F7397">
            <v>1</v>
          </cell>
          <cell r="G7397" t="str">
            <v>SPECIFY SIZE (SPAN X RISE)</v>
          </cell>
        </row>
        <row r="7398">
          <cell r="A7398" t="str">
            <v>833E13000</v>
          </cell>
          <cell r="C7398" t="str">
            <v>FT</v>
          </cell>
          <cell r="D7398" t="str">
            <v>CONDUIT RENEWAL USING SPRAY APPLIED STRUCTURAL LINER, BOX CULVERT</v>
          </cell>
          <cell r="F7398">
            <v>1</v>
          </cell>
          <cell r="G7398" t="str">
            <v>SPECIFY SIZE (SPAN X RISE)</v>
          </cell>
        </row>
        <row r="7399">
          <cell r="A7399" t="str">
            <v>833E13001</v>
          </cell>
          <cell r="C7399" t="str">
            <v>FT</v>
          </cell>
          <cell r="D7399" t="str">
            <v>CONDUIT RENEWAL USING SPRAY APPLIED STRUCTURAL LINER, BOX CULVERT, AS PER PLAN</v>
          </cell>
          <cell r="F7399">
            <v>1</v>
          </cell>
          <cell r="G7399" t="str">
            <v>SPECIFY SIZE (SPAN X RISE)</v>
          </cell>
        </row>
        <row r="7400">
          <cell r="A7400" t="str">
            <v>836E10000</v>
          </cell>
          <cell r="C7400" t="str">
            <v>SY</v>
          </cell>
          <cell r="D7400" t="str">
            <v>SEEDING AND EROSION CONTROL WITH TURF REINFORCING MAT, TYPE 1</v>
          </cell>
          <cell r="F7400">
            <v>0</v>
          </cell>
        </row>
        <row r="7401">
          <cell r="A7401" t="str">
            <v>836E10020</v>
          </cell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</row>
        <row r="7402">
          <cell r="A7402" t="str">
            <v>836E10030</v>
          </cell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</row>
        <row r="7403">
          <cell r="A7403" t="str">
            <v>836E10040</v>
          </cell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</row>
        <row r="7404">
          <cell r="A7404" t="str">
            <v>836E20000</v>
          </cell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</row>
        <row r="7405">
          <cell r="A7405" t="str">
            <v>836E20020</v>
          </cell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</row>
        <row r="7406">
          <cell r="A7406" t="str">
            <v>836E20030</v>
          </cell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</row>
        <row r="7407">
          <cell r="A7407" t="str">
            <v>836E20040</v>
          </cell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</row>
        <row r="7408">
          <cell r="A7408" t="str">
            <v>837E10000</v>
          </cell>
          <cell r="C7408" t="str">
            <v>FT</v>
          </cell>
          <cell r="D7408" t="str">
            <v>LINER PIPE</v>
          </cell>
          <cell r="F7408">
            <v>1</v>
          </cell>
          <cell r="G7408" t="str">
            <v>SPECIFY SIZE AND TYPE</v>
          </cell>
        </row>
        <row r="7409">
          <cell r="A7409" t="str">
            <v>837E10001</v>
          </cell>
          <cell r="C7409" t="str">
            <v>FT</v>
          </cell>
          <cell r="D7409" t="str">
            <v>LINER PIPE, AS PER PLAN</v>
          </cell>
          <cell r="F7409">
            <v>1</v>
          </cell>
          <cell r="G7409" t="str">
            <v>SPECIFY SIZE AND TYPE</v>
          </cell>
        </row>
        <row r="7410">
          <cell r="A7410" t="str">
            <v>837E21000</v>
          </cell>
          <cell r="C7410" t="str">
            <v>FT</v>
          </cell>
          <cell r="D7410" t="str">
            <v>BACKFILL FOR LINER PIPE</v>
          </cell>
          <cell r="F7410">
            <v>0</v>
          </cell>
        </row>
        <row r="7411">
          <cell r="A7411" t="str">
            <v>837E21001</v>
          </cell>
          <cell r="C7411" t="str">
            <v>FT</v>
          </cell>
          <cell r="D7411" t="str">
            <v>BACKFILL FOR LINER PIPE, AS PER PLAN</v>
          </cell>
          <cell r="F7411">
            <v>0</v>
          </cell>
        </row>
        <row r="7412">
          <cell r="A7412" t="str">
            <v>838E20700</v>
          </cell>
          <cell r="C7412" t="str">
            <v>CY</v>
          </cell>
          <cell r="D7412" t="str">
            <v>GABIONS</v>
          </cell>
          <cell r="F7412">
            <v>0</v>
          </cell>
        </row>
        <row r="7413">
          <cell r="A7413" t="str">
            <v>838E20701</v>
          </cell>
          <cell r="C7413" t="str">
            <v>CY</v>
          </cell>
          <cell r="D7413" t="str">
            <v>GABIONS, AS PER PLAN</v>
          </cell>
          <cell r="F7413">
            <v>0</v>
          </cell>
        </row>
        <row r="7414">
          <cell r="A7414" t="str">
            <v>838E20750</v>
          </cell>
          <cell r="C7414" t="str">
            <v>CY</v>
          </cell>
          <cell r="D7414" t="str">
            <v>GABIONS WITH ADDITIONAL COATING</v>
          </cell>
          <cell r="F7414">
            <v>0</v>
          </cell>
        </row>
        <row r="7415">
          <cell r="A7415" t="str">
            <v>838E20751</v>
          </cell>
          <cell r="C7415" t="str">
            <v>CY</v>
          </cell>
          <cell r="D7415" t="str">
            <v>GABIONS WITH ADDITIONAL COATING, AS PER PLAN</v>
          </cell>
          <cell r="F7415">
            <v>0</v>
          </cell>
        </row>
        <row r="7416">
          <cell r="A7416" t="str">
            <v>839E30000</v>
          </cell>
          <cell r="C7416" t="str">
            <v>FT</v>
          </cell>
          <cell r="D7416" t="str">
            <v>TRENCH DRAIN WITH STANDARD GRATE</v>
          </cell>
          <cell r="F7416">
            <v>0</v>
          </cell>
        </row>
        <row r="7417">
          <cell r="A7417" t="str">
            <v>839E30001</v>
          </cell>
          <cell r="C7417" t="str">
            <v>FT</v>
          </cell>
          <cell r="D7417" t="str">
            <v>TRENCH DRAIN WITH STANDARD GRATE, AS PER PLAN</v>
          </cell>
          <cell r="F7417">
            <v>0</v>
          </cell>
        </row>
        <row r="7418">
          <cell r="A7418" t="str">
            <v>839E30100</v>
          </cell>
          <cell r="C7418" t="str">
            <v>FT</v>
          </cell>
          <cell r="D7418" t="str">
            <v>TRENCH DRAIN WITH PEDESTRIAN GRATE</v>
          </cell>
          <cell r="F7418">
            <v>0</v>
          </cell>
        </row>
        <row r="7419">
          <cell r="A7419" t="str">
            <v>840E20000</v>
          </cell>
          <cell r="C7419" t="str">
            <v>SF</v>
          </cell>
          <cell r="D7419" t="str">
            <v>MECHANICALLY STABILIZED EARTH WALL</v>
          </cell>
          <cell r="F7419">
            <v>0</v>
          </cell>
        </row>
        <row r="7420">
          <cell r="A7420" t="str">
            <v>840E20001</v>
          </cell>
          <cell r="C7420" t="str">
            <v>SF</v>
          </cell>
          <cell r="D7420" t="str">
            <v>MECHANICALLY STABILIZED EARTH WALL, AS PER PLAN</v>
          </cell>
          <cell r="F7420">
            <v>0</v>
          </cell>
        </row>
        <row r="7421">
          <cell r="A7421" t="str">
            <v>840E21000</v>
          </cell>
          <cell r="C7421" t="str">
            <v>CY</v>
          </cell>
          <cell r="D7421" t="str">
            <v>WALL EXCAVATION</v>
          </cell>
          <cell r="F7421">
            <v>0</v>
          </cell>
        </row>
        <row r="7422">
          <cell r="A7422" t="str">
            <v>840E21001</v>
          </cell>
          <cell r="C7422" t="str">
            <v>CY</v>
          </cell>
          <cell r="D7422" t="str">
            <v>WALL EXCAVATION, AS PER PLAN</v>
          </cell>
          <cell r="F7422">
            <v>0</v>
          </cell>
        </row>
        <row r="7423">
          <cell r="A7423" t="str">
            <v>840E22000</v>
          </cell>
          <cell r="C7423" t="str">
            <v>SY</v>
          </cell>
          <cell r="D7423" t="str">
            <v>FOUNDATION PREPARATION</v>
          </cell>
          <cell r="F7423">
            <v>0</v>
          </cell>
        </row>
        <row r="7424">
          <cell r="A7424" t="str">
            <v>840E22001</v>
          </cell>
          <cell r="C7424" t="str">
            <v>SY</v>
          </cell>
          <cell r="D7424" t="str">
            <v>FOUNDATION PREPARATION, AS PER PLAN</v>
          </cell>
          <cell r="F7424">
            <v>0</v>
          </cell>
        </row>
        <row r="7425">
          <cell r="A7425" t="str">
            <v>840E23000</v>
          </cell>
          <cell r="C7425" t="str">
            <v>CY</v>
          </cell>
          <cell r="D7425" t="str">
            <v>SELECT GRANULAR BACKFILL</v>
          </cell>
          <cell r="F7425">
            <v>0</v>
          </cell>
        </row>
        <row r="7426">
          <cell r="A7426" t="str">
            <v>840E23001</v>
          </cell>
          <cell r="C7426" t="str">
            <v>CY</v>
          </cell>
          <cell r="D7426" t="str">
            <v>SELECT GRANULAR BACKFILL, AS PER PLAN</v>
          </cell>
          <cell r="F7426">
            <v>0</v>
          </cell>
        </row>
        <row r="7427">
          <cell r="A7427" t="str">
            <v>840E23050</v>
          </cell>
          <cell r="C7427" t="str">
            <v>CY</v>
          </cell>
          <cell r="D7427" t="str">
            <v>NATURAL SOIL</v>
          </cell>
          <cell r="F7427">
            <v>0</v>
          </cell>
        </row>
        <row r="7428">
          <cell r="A7428" t="str">
            <v>840E25010</v>
          </cell>
          <cell r="C7428" t="str">
            <v>FT</v>
          </cell>
          <cell r="D7428" t="str">
            <v>6" DRAINAGE PIPE, PERFORATED</v>
          </cell>
          <cell r="F7428">
            <v>0</v>
          </cell>
        </row>
        <row r="7429">
          <cell r="A7429" t="str">
            <v>840E25020</v>
          </cell>
          <cell r="C7429" t="str">
            <v>FT</v>
          </cell>
          <cell r="D7429" t="str">
            <v>6" DRAINAGE PIPE, NON-PERFORATED</v>
          </cell>
          <cell r="F7429">
            <v>0</v>
          </cell>
        </row>
        <row r="7430">
          <cell r="A7430" t="str">
            <v>840E26000</v>
          </cell>
          <cell r="C7430" t="str">
            <v>FT</v>
          </cell>
          <cell r="D7430" t="str">
            <v>CONCRETE COPING</v>
          </cell>
          <cell r="F7430">
            <v>0</v>
          </cell>
        </row>
        <row r="7431">
          <cell r="A7431" t="str">
            <v>840E26001</v>
          </cell>
          <cell r="C7431" t="str">
            <v>FT</v>
          </cell>
          <cell r="D7431" t="str">
            <v>CONCRETE COPING, AS PER PLAN</v>
          </cell>
          <cell r="F7431">
            <v>0</v>
          </cell>
        </row>
        <row r="7432">
          <cell r="A7432" t="str">
            <v>840E26050</v>
          </cell>
          <cell r="C7432" t="str">
            <v>SF</v>
          </cell>
          <cell r="D7432" t="str">
            <v>AESTHETIC SURFACE TREATMENT</v>
          </cell>
          <cell r="F7432">
            <v>0</v>
          </cell>
        </row>
        <row r="7433">
          <cell r="A7433" t="str">
            <v>840E27000</v>
          </cell>
          <cell r="C7433" t="str">
            <v>DAY</v>
          </cell>
          <cell r="D7433" t="str">
            <v>ON-SITE ASSISTANCE</v>
          </cell>
          <cell r="F7433">
            <v>0</v>
          </cell>
        </row>
        <row r="7434">
          <cell r="A7434" t="str">
            <v>840E28000</v>
          </cell>
          <cell r="C7434" t="str">
            <v>LS</v>
          </cell>
          <cell r="D7434" t="str">
            <v>SGB INSPECTION AND COMPACTION TESTING</v>
          </cell>
          <cell r="F7434">
            <v>0</v>
          </cell>
        </row>
        <row r="7435">
          <cell r="A7435" t="str">
            <v>841E10000</v>
          </cell>
          <cell r="C7435" t="str">
            <v>FT</v>
          </cell>
          <cell r="D7435" t="str">
            <v>SPIRAL WOUND RENEWAL SYSTEM, ROUND CONDUIT</v>
          </cell>
          <cell r="F7435">
            <v>1</v>
          </cell>
          <cell r="G7435" t="str">
            <v>SPECIFY SIZE</v>
          </cell>
        </row>
        <row r="7436">
          <cell r="A7436" t="str">
            <v>841E10001</v>
          </cell>
          <cell r="C7436" t="str">
            <v>FT</v>
          </cell>
          <cell r="D7436" t="str">
            <v>SPIRAL WOUND RENEWAL SYSTEM, ROUND CONDUIT, AS PER PLAN</v>
          </cell>
          <cell r="F7436">
            <v>1</v>
          </cell>
          <cell r="G7436" t="str">
            <v>SPECIFY SIZE</v>
          </cell>
        </row>
        <row r="7437">
          <cell r="A7437" t="str">
            <v>841E11000</v>
          </cell>
          <cell r="C7437" t="str">
            <v>FT</v>
          </cell>
          <cell r="D7437" t="str">
            <v>SPIRAL WOUND RENEWAL SYSTEM, ELLIPTICAL CONDUIT</v>
          </cell>
          <cell r="F7437">
            <v>1</v>
          </cell>
          <cell r="G7437" t="str">
            <v>SPECIFY SIZE (RISE X SPAN)</v>
          </cell>
        </row>
        <row r="7438">
          <cell r="A7438" t="str">
            <v>841E11001</v>
          </cell>
          <cell r="C7438" t="str">
            <v>FT</v>
          </cell>
          <cell r="D7438" t="str">
            <v>SPIRAL WOUND RENEWAL SYSTEM, ELLIPTICAL CONDUIT, AS PER PLAN</v>
          </cell>
          <cell r="F7438">
            <v>1</v>
          </cell>
          <cell r="G7438" t="str">
            <v>SPECIFY SIZE (RISE X SPAN)</v>
          </cell>
        </row>
        <row r="7439">
          <cell r="A7439" t="str">
            <v>841E12000</v>
          </cell>
          <cell r="C7439" t="str">
            <v>FT</v>
          </cell>
          <cell r="D7439" t="str">
            <v>SPIRAL WOUND RENEWAL SYSTEM, BOX</v>
          </cell>
          <cell r="F7439">
            <v>1</v>
          </cell>
          <cell r="G7439" t="str">
            <v>SPECIFY SIZE (RISE X SPAN)</v>
          </cell>
        </row>
        <row r="7440">
          <cell r="A7440" t="str">
            <v>841E12001</v>
          </cell>
          <cell r="C7440" t="str">
            <v>FT</v>
          </cell>
          <cell r="D7440" t="str">
            <v>SPIRAL WOUND RENEWAL SYSTEM, BOX, AS PER PLAN</v>
          </cell>
          <cell r="F7440">
            <v>1</v>
          </cell>
          <cell r="G7440" t="str">
            <v>SPECIFY SIZE (RISE X SPAN)</v>
          </cell>
        </row>
        <row r="7441">
          <cell r="A7441" t="str">
            <v>841E13000</v>
          </cell>
          <cell r="C7441" t="str">
            <v>FT</v>
          </cell>
          <cell r="D7441" t="str">
            <v>SPIRAL WOUND RENEWAL SYSTEM, ARCH</v>
          </cell>
          <cell r="F7441">
            <v>1</v>
          </cell>
          <cell r="G7441" t="str">
            <v>SPECIFY SPAN X RISE OR SIZE</v>
          </cell>
        </row>
        <row r="7442">
          <cell r="A7442" t="str">
            <v>841E13001</v>
          </cell>
          <cell r="C7442" t="str">
            <v>FT</v>
          </cell>
          <cell r="D7442" t="str">
            <v>SPIRAL WOUND RENEWAL SYSTEM, ARCH, AS PER PLAN</v>
          </cell>
          <cell r="F7442">
            <v>1</v>
          </cell>
          <cell r="G7442" t="str">
            <v>SPECIFY SPAN X RISE OR SIZE</v>
          </cell>
        </row>
        <row r="7443">
          <cell r="A7443" t="str">
            <v>842E10000</v>
          </cell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</row>
        <row r="7444">
          <cell r="A7444" t="str">
            <v>843E50000</v>
          </cell>
          <cell r="C7444" t="str">
            <v>SF</v>
          </cell>
          <cell r="D7444" t="str">
            <v>PATCHING CONCRETE STRUCTURES WITH TROWELABLE MORTAR</v>
          </cell>
          <cell r="F7444">
            <v>0</v>
          </cell>
        </row>
        <row r="7445">
          <cell r="A7445" t="str">
            <v>843E50001</v>
          </cell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</row>
        <row r="7446">
          <cell r="A7446" t="str">
            <v>844E10000</v>
          </cell>
          <cell r="C7446" t="str">
            <v>SF</v>
          </cell>
          <cell r="D7446" t="str">
            <v>CONCRETE PATCHING WITH GALVANIC ANODE PROTECTION</v>
          </cell>
          <cell r="F7446">
            <v>0</v>
          </cell>
        </row>
        <row r="7447">
          <cell r="A7447" t="str">
            <v>844E10001</v>
          </cell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</row>
        <row r="7448">
          <cell r="A7448" t="str">
            <v>845E60000</v>
          </cell>
          <cell r="C7448" t="str">
            <v>SF</v>
          </cell>
          <cell r="D7448" t="str">
            <v>SURFACE PREPARATION OF EXISTING STRUCTURAL STEEL</v>
          </cell>
          <cell r="F7448">
            <v>0</v>
          </cell>
        </row>
        <row r="7449">
          <cell r="A7449" t="str">
            <v>845E60020</v>
          </cell>
          <cell r="C7449" t="str">
            <v>LS</v>
          </cell>
          <cell r="D7449" t="str">
            <v>SURFACE PREPARATION OF EXISTING STRUCTURAL STEEL</v>
          </cell>
          <cell r="F7449">
            <v>0</v>
          </cell>
        </row>
        <row r="7450">
          <cell r="A7450" t="str">
            <v>845E61000</v>
          </cell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</row>
        <row r="7451">
          <cell r="A7451" t="str">
            <v>845E62000</v>
          </cell>
          <cell r="C7451" t="str">
            <v>SF</v>
          </cell>
          <cell r="D7451" t="str">
            <v>FIELD METALLIZING OF EXISTING STRUCTURAL STEEL</v>
          </cell>
          <cell r="F7451">
            <v>0</v>
          </cell>
        </row>
        <row r="7452">
          <cell r="A7452" t="str">
            <v>845E62020</v>
          </cell>
          <cell r="C7452" t="str">
            <v>LS</v>
          </cell>
          <cell r="D7452" t="str">
            <v>FIELD METALLIZING OF EXISTING STRUCTURAL STEEL</v>
          </cell>
          <cell r="F7452">
            <v>0</v>
          </cell>
        </row>
        <row r="7453">
          <cell r="A7453" t="str">
            <v>845E98000</v>
          </cell>
          <cell r="C7453" t="str">
            <v>SF</v>
          </cell>
          <cell r="D7453" t="str">
            <v>FIELD METALLIZING, MISC.:</v>
          </cell>
          <cell r="F7453">
            <v>1</v>
          </cell>
          <cell r="G7453">
            <v>1</v>
          </cell>
        </row>
        <row r="7454">
          <cell r="A7454" t="str">
            <v>846E00110</v>
          </cell>
          <cell r="C7454" t="str">
            <v>CF</v>
          </cell>
          <cell r="D7454" t="str">
            <v>POLYMER MODIFIED ASPHALT EXPANSION JOINT SYSTEM</v>
          </cell>
          <cell r="F7454">
            <v>0</v>
          </cell>
        </row>
        <row r="7455">
          <cell r="A7455" t="str">
            <v>846E00111</v>
          </cell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</row>
        <row r="7456">
          <cell r="A7456" t="str">
            <v>847E10000</v>
          </cell>
          <cell r="C7456" t="str">
            <v>SY</v>
          </cell>
          <cell r="D7456" t="str">
            <v>MICRO SILICA MODIFIED CONCRETE OVERLAY</v>
          </cell>
          <cell r="F7456">
            <v>1</v>
          </cell>
          <cell r="G7456" t="str">
            <v>SPECIFY THICKNESS</v>
          </cell>
        </row>
        <row r="7457">
          <cell r="A7457" t="str">
            <v>847E10001</v>
          </cell>
          <cell r="C7457" t="str">
            <v>SY</v>
          </cell>
          <cell r="D7457" t="str">
            <v>MICRO SILICA MODIFIED CONCRETE OVERLAY, AS PER PLAN</v>
          </cell>
          <cell r="F7457">
            <v>0</v>
          </cell>
        </row>
        <row r="7458">
          <cell r="A7458" t="str">
            <v>847E10100</v>
          </cell>
          <cell r="C7458" t="str">
            <v>SY</v>
          </cell>
          <cell r="D7458" t="str">
            <v>LATEX MODIFIED CONCRETE OVERLAY</v>
          </cell>
          <cell r="F7458">
            <v>1</v>
          </cell>
          <cell r="G7458" t="str">
            <v>SPECIFY THICKNESS</v>
          </cell>
        </row>
        <row r="7459">
          <cell r="A7459" t="str">
            <v>847E10101</v>
          </cell>
          <cell r="C7459" t="str">
            <v>SY</v>
          </cell>
          <cell r="D7459" t="str">
            <v>LATEX MODIFIED CONCRETE OVERLAY, AS PER PLAN</v>
          </cell>
          <cell r="F7459">
            <v>1</v>
          </cell>
          <cell r="G7459" t="str">
            <v>SPECIFY THICKNESS</v>
          </cell>
        </row>
        <row r="7460">
          <cell r="A7460" t="str">
            <v>847E10200</v>
          </cell>
          <cell r="C7460" t="str">
            <v>SY</v>
          </cell>
          <cell r="D7460" t="str">
            <v>SUPERPLASTICIZED DENSE CONCRETE OVERLAY</v>
          </cell>
          <cell r="F7460">
            <v>1</v>
          </cell>
          <cell r="G7460" t="str">
            <v>SPECIFY THICKNESS</v>
          </cell>
        </row>
        <row r="7461">
          <cell r="A7461" t="str">
            <v>847E10201</v>
          </cell>
          <cell r="C7461" t="str">
            <v>SY</v>
          </cell>
          <cell r="D7461" t="str">
            <v>SUPERPLASTICIZED DENSE CONCRETE OVERLAY, AS PER PLAN</v>
          </cell>
          <cell r="F7461">
            <v>1</v>
          </cell>
          <cell r="G7461" t="str">
            <v>SPECIFY THICKNESS</v>
          </cell>
        </row>
        <row r="7462">
          <cell r="A7462" t="str">
            <v>847E20000</v>
          </cell>
          <cell r="C7462" t="str">
            <v>CY</v>
          </cell>
          <cell r="D7462" t="str">
            <v>MICRO SILICA MODIFIED CONCRETE OVERLAY (VARIABLE THICKNESS), MATERIAL ONLY</v>
          </cell>
          <cell r="F7462">
            <v>0</v>
          </cell>
        </row>
        <row r="7463">
          <cell r="A7463" t="str">
            <v>847E20001</v>
          </cell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</row>
        <row r="7464">
          <cell r="A7464" t="str">
            <v>847E20100</v>
          </cell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</row>
        <row r="7465">
          <cell r="A7465" t="str">
            <v>847E20101</v>
          </cell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</row>
        <row r="7466">
          <cell r="A7466" t="str">
            <v>847E20200</v>
          </cell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</row>
        <row r="7467">
          <cell r="A7467" t="str">
            <v>847E20201</v>
          </cell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</row>
        <row r="7468">
          <cell r="A7468" t="str">
            <v>847E30000</v>
          </cell>
          <cell r="C7468" t="str">
            <v>LS</v>
          </cell>
          <cell r="D7468" t="str">
            <v>TEST SLAB</v>
          </cell>
          <cell r="F7468">
            <v>0</v>
          </cell>
        </row>
        <row r="7469">
          <cell r="A7469" t="str">
            <v>847E30200</v>
          </cell>
          <cell r="C7469" t="str">
            <v>CY</v>
          </cell>
          <cell r="D7469" t="str">
            <v>FULL DEPTH REPAIR</v>
          </cell>
          <cell r="F7469">
            <v>0</v>
          </cell>
        </row>
        <row r="7470">
          <cell r="A7470" t="str">
            <v>847E30201</v>
          </cell>
          <cell r="C7470" t="str">
            <v>CY</v>
          </cell>
          <cell r="D7470" t="str">
            <v>FULL DEPTH REPAIR, AS PER PLAN</v>
          </cell>
          <cell r="F7470">
            <v>0</v>
          </cell>
        </row>
        <row r="7471">
          <cell r="A7471" t="str">
            <v>847E30300</v>
          </cell>
          <cell r="C7471" t="str">
            <v>SY</v>
          </cell>
          <cell r="D7471" t="str">
            <v>WEARING COURSE REMOVED, ASPHALT</v>
          </cell>
          <cell r="F7471">
            <v>0</v>
          </cell>
        </row>
        <row r="7472">
          <cell r="A7472" t="str">
            <v>847E30301</v>
          </cell>
          <cell r="C7472" t="str">
            <v>SY</v>
          </cell>
          <cell r="D7472" t="str">
            <v>WEARING COURSE REMOVED, ASPHALT, AS PER PLAN</v>
          </cell>
          <cell r="F7472">
            <v>0</v>
          </cell>
        </row>
        <row r="7473">
          <cell r="A7473" t="str">
            <v>847E30400</v>
          </cell>
          <cell r="C7473" t="str">
            <v>SY</v>
          </cell>
          <cell r="D7473" t="str">
            <v>EXISTING CONCRETE OVERLAY REMOVED</v>
          </cell>
          <cell r="F7473">
            <v>1</v>
          </cell>
          <cell r="G7473" t="str">
            <v>SPECIFY NOMINAL THICKNESS</v>
          </cell>
        </row>
        <row r="7474">
          <cell r="A7474" t="str">
            <v>847E30401</v>
          </cell>
          <cell r="C7474" t="str">
            <v>SY</v>
          </cell>
          <cell r="D7474" t="str">
            <v>EXISTING CONCRETE OVERLAY REMOVED, AS PER PLAN</v>
          </cell>
          <cell r="F7474">
            <v>1</v>
          </cell>
          <cell r="G7474" t="str">
            <v>SPECIFY NOMINAL THICKNESS</v>
          </cell>
        </row>
        <row r="7475">
          <cell r="A7475" t="str">
            <v>847E50000</v>
          </cell>
          <cell r="C7475" t="str">
            <v>SY</v>
          </cell>
          <cell r="D7475" t="str">
            <v>HAND CHIPPING</v>
          </cell>
          <cell r="F7475">
            <v>0</v>
          </cell>
        </row>
        <row r="7476">
          <cell r="A7476" t="str">
            <v>848E10000</v>
          </cell>
          <cell r="C7476" t="str">
            <v>SY</v>
          </cell>
          <cell r="D7476" t="str">
            <v>MICRO SILICA MODIFIED CONCRETE OVERLAY USING HYDRODEMOLITION</v>
          </cell>
          <cell r="F7476">
            <v>1</v>
          </cell>
          <cell r="G7476" t="str">
            <v>SPECIFY THICKNESS</v>
          </cell>
        </row>
        <row r="7477">
          <cell r="A7477" t="str">
            <v>848E10001</v>
          </cell>
          <cell r="C7477" t="str">
            <v>SY</v>
          </cell>
          <cell r="D7477" t="str">
            <v>MICRO SILICA MODIFIED CONCRETE OVERLAY USING HYDRODEMOLITION, AS PER PLAN</v>
          </cell>
          <cell r="F7477">
            <v>1</v>
          </cell>
          <cell r="G7477" t="str">
            <v>SPECIFY THICKNESS</v>
          </cell>
        </row>
        <row r="7478">
          <cell r="A7478" t="str">
            <v>848E10100</v>
          </cell>
          <cell r="C7478" t="str">
            <v>SY</v>
          </cell>
          <cell r="D7478" t="str">
            <v>LATEX MODIFIED CONCRETE OVERLAY USING HYDRODEMOLITION</v>
          </cell>
          <cell r="F7478">
            <v>1</v>
          </cell>
          <cell r="G7478" t="str">
            <v>SPECIFY THICKNESS</v>
          </cell>
        </row>
        <row r="7479">
          <cell r="A7479" t="str">
            <v>848E10101</v>
          </cell>
          <cell r="C7479" t="str">
            <v>SY</v>
          </cell>
          <cell r="D7479" t="str">
            <v>LATEX MODIFIED CONCRETE OVERLAY USING HYDRODEMOLITION, AS PER PLAN</v>
          </cell>
          <cell r="F7479">
            <v>1</v>
          </cell>
          <cell r="G7479" t="str">
            <v>SPECIFY THICKNESS</v>
          </cell>
        </row>
        <row r="7480">
          <cell r="A7480" t="str">
            <v>848E10200</v>
          </cell>
          <cell r="C7480" t="str">
            <v>SY</v>
          </cell>
          <cell r="D7480" t="str">
            <v>SUPERPLASTICIZED DENSE CONCRETE OVERLAY USING HYDRODEMOLITION</v>
          </cell>
          <cell r="F7480">
            <v>1</v>
          </cell>
          <cell r="G7480" t="str">
            <v>SPECIFY THICKNESS</v>
          </cell>
        </row>
        <row r="7481">
          <cell r="A7481" t="str">
            <v>848E10201</v>
          </cell>
          <cell r="C7481" t="str">
            <v>SY</v>
          </cell>
          <cell r="D7481" t="str">
            <v>SUPERPLASTICIZED DENSE CONCRETE OVERLAY USING HYDRODEMOLITION, AS PER PLAN</v>
          </cell>
          <cell r="F7481">
            <v>1</v>
          </cell>
          <cell r="G7481" t="str">
            <v>SPECIFY THICKNESS</v>
          </cell>
        </row>
        <row r="7482">
          <cell r="A7482" t="str">
            <v>848E20000</v>
          </cell>
          <cell r="C7482" t="str">
            <v>SY</v>
          </cell>
          <cell r="D7482" t="str">
            <v>SURFACE PREPARATION USING HYDRODEMOLITION</v>
          </cell>
          <cell r="F7482">
            <v>0</v>
          </cell>
        </row>
        <row r="7483">
          <cell r="A7483" t="str">
            <v>848E20001</v>
          </cell>
          <cell r="C7483" t="str">
            <v>SY</v>
          </cell>
          <cell r="D7483" t="str">
            <v>SURFACE PREPARATION USING HYDRODEMOLITION, AS PER PLAN</v>
          </cell>
          <cell r="F7483">
            <v>0</v>
          </cell>
        </row>
        <row r="7484">
          <cell r="A7484" t="str">
            <v>848E30000</v>
          </cell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</row>
        <row r="7485">
          <cell r="A7485" t="str">
            <v>848E30001</v>
          </cell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</row>
        <row r="7486">
          <cell r="A7486" t="str">
            <v>848E30100</v>
          </cell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</row>
        <row r="7487">
          <cell r="A7487" t="str">
            <v>848E30101</v>
          </cell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</row>
        <row r="7488">
          <cell r="A7488" t="str">
            <v>848E30200</v>
          </cell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</row>
        <row r="7489">
          <cell r="A7489" t="str">
            <v>848E30201</v>
          </cell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</row>
        <row r="7490">
          <cell r="A7490" t="str">
            <v>848E50000</v>
          </cell>
          <cell r="C7490" t="str">
            <v>SY</v>
          </cell>
          <cell r="D7490" t="str">
            <v>HAND CHIPPING</v>
          </cell>
          <cell r="F7490">
            <v>0</v>
          </cell>
        </row>
        <row r="7491">
          <cell r="A7491" t="str">
            <v>848E50001</v>
          </cell>
          <cell r="C7491" t="str">
            <v>SY</v>
          </cell>
          <cell r="D7491" t="str">
            <v>HAND CHIPPING, AS PER PLAN</v>
          </cell>
          <cell r="F7491">
            <v>0</v>
          </cell>
        </row>
        <row r="7492">
          <cell r="A7492" t="str">
            <v>848E50100</v>
          </cell>
          <cell r="C7492" t="str">
            <v>LS</v>
          </cell>
          <cell r="D7492" t="str">
            <v>TEST SLAB</v>
          </cell>
          <cell r="F7492">
            <v>0</v>
          </cell>
        </row>
        <row r="7493">
          <cell r="A7493" t="str">
            <v>848E50101</v>
          </cell>
          <cell r="C7493" t="str">
            <v>LS</v>
          </cell>
          <cell r="D7493" t="str">
            <v>TEST SLAB, AS PER PLAN</v>
          </cell>
          <cell r="F7493">
            <v>0</v>
          </cell>
        </row>
        <row r="7494">
          <cell r="A7494" t="str">
            <v>848E50200</v>
          </cell>
          <cell r="C7494" t="str">
            <v>CY</v>
          </cell>
          <cell r="D7494" t="str">
            <v>FULL-DEPTH REPAIR</v>
          </cell>
          <cell r="F7494">
            <v>0</v>
          </cell>
        </row>
        <row r="7495">
          <cell r="A7495" t="str">
            <v>848E50201</v>
          </cell>
          <cell r="C7495" t="str">
            <v>CY</v>
          </cell>
          <cell r="D7495" t="str">
            <v>FULL DEPTH REPAIR, AS PER PLAN</v>
          </cell>
          <cell r="F7495">
            <v>0</v>
          </cell>
        </row>
        <row r="7496">
          <cell r="A7496" t="str">
            <v>848E50300</v>
          </cell>
          <cell r="C7496" t="str">
            <v>SY</v>
          </cell>
          <cell r="D7496" t="str">
            <v>WEARING COURSE REMOVED, ASPHALT</v>
          </cell>
          <cell r="F7496">
            <v>0</v>
          </cell>
        </row>
        <row r="7497">
          <cell r="A7497" t="str">
            <v>848E50301</v>
          </cell>
          <cell r="C7497" t="str">
            <v>SY</v>
          </cell>
          <cell r="D7497" t="str">
            <v>WEARING COURSE REMOVED, ASPHALT, AS PER PLAN</v>
          </cell>
          <cell r="F7497">
            <v>0</v>
          </cell>
        </row>
        <row r="7498">
          <cell r="A7498" t="str">
            <v>848E50320</v>
          </cell>
          <cell r="C7498" t="str">
            <v>SY</v>
          </cell>
          <cell r="D7498" t="str">
            <v>EXISTING CONCRETE OVERLAY REMOVED</v>
          </cell>
          <cell r="F7498">
            <v>1</v>
          </cell>
          <cell r="G7498" t="str">
            <v>SPECIFY THICKNESS</v>
          </cell>
        </row>
        <row r="7499">
          <cell r="A7499" t="str">
            <v>848E50321</v>
          </cell>
          <cell r="C7499" t="str">
            <v>SY</v>
          </cell>
          <cell r="D7499" t="str">
            <v>EXISTING CONCRETE OVERLAY REMOVED, AS PER PLAN</v>
          </cell>
          <cell r="F7499">
            <v>0</v>
          </cell>
        </row>
        <row r="7500">
          <cell r="A7500" t="str">
            <v>848E50340</v>
          </cell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</row>
        <row r="7501">
          <cell r="A7501" t="str">
            <v>848E50341</v>
          </cell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</row>
        <row r="7502">
          <cell r="A7502" t="str">
            <v>848E90000</v>
          </cell>
          <cell r="C7502" t="str">
            <v>SY</v>
          </cell>
          <cell r="D7502" t="str">
            <v>OVERLAY, MISC.:</v>
          </cell>
          <cell r="F7502">
            <v>1</v>
          </cell>
          <cell r="G7502">
            <v>1</v>
          </cell>
        </row>
        <row r="7503">
          <cell r="A7503" t="str">
            <v>848E91000</v>
          </cell>
          <cell r="C7503" t="str">
            <v>CY</v>
          </cell>
          <cell r="D7503" t="str">
            <v>OVERLAY, MISC.:</v>
          </cell>
          <cell r="F7503">
            <v>1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>
            <v>0</v>
          </cell>
          <cell r="G7504" t="str">
            <v>DESIGN BUILD PROJECTS ONLY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>
            <v>0</v>
          </cell>
          <cell r="G7505" t="str">
            <v>DESIGN BUILD PROJECTS ONLY</v>
          </cell>
        </row>
        <row r="7506">
          <cell r="A7506" t="str">
            <v>849E10000</v>
          </cell>
          <cell r="C7506" t="str">
            <v>LS</v>
          </cell>
          <cell r="D7506" t="str">
            <v>DAMAGE ASSESSMENT</v>
          </cell>
          <cell r="F7506">
            <v>0</v>
          </cell>
        </row>
        <row r="7507">
          <cell r="A7507" t="str">
            <v>849E10001</v>
          </cell>
          <cell r="C7507" t="str">
            <v>LS</v>
          </cell>
          <cell r="D7507" t="str">
            <v>DAMAGE ASSESSMENT, AS PER PLAN</v>
          </cell>
          <cell r="F7507">
            <v>0</v>
          </cell>
        </row>
        <row r="7508">
          <cell r="A7508" t="str">
            <v>849E10500</v>
          </cell>
          <cell r="C7508" t="str">
            <v>LS</v>
          </cell>
          <cell r="D7508" t="str">
            <v>SURFACE PREPARATION</v>
          </cell>
          <cell r="F7508">
            <v>0</v>
          </cell>
        </row>
        <row r="7509">
          <cell r="A7509" t="str">
            <v>849E10600</v>
          </cell>
          <cell r="C7509" t="str">
            <v>HOUR</v>
          </cell>
          <cell r="D7509" t="str">
            <v>REPAIRING DAMAGED MEMBERS BY GRINDING</v>
          </cell>
          <cell r="F7509">
            <v>0</v>
          </cell>
        </row>
        <row r="7510">
          <cell r="A7510" t="str">
            <v>849E10700</v>
          </cell>
          <cell r="C7510" t="str">
            <v>LS</v>
          </cell>
          <cell r="D7510" t="str">
            <v>STRAIGHTENING DAMAGED MEMBERS</v>
          </cell>
          <cell r="F7510">
            <v>0</v>
          </cell>
        </row>
        <row r="7511">
          <cell r="A7511" t="str">
            <v>850E10000</v>
          </cell>
          <cell r="C7511" t="str">
            <v>MILE</v>
          </cell>
          <cell r="D7511" t="str">
            <v>GROOVING FOR 4" RECESSED PAVEMENT MARKING, (ASPHALT)</v>
          </cell>
          <cell r="F7511">
            <v>0</v>
          </cell>
        </row>
        <row r="7512">
          <cell r="A7512" t="str">
            <v>850E10001</v>
          </cell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</row>
        <row r="7513">
          <cell r="A7513" t="str">
            <v>850E10010</v>
          </cell>
          <cell r="C7513" t="str">
            <v>MILE</v>
          </cell>
          <cell r="D7513" t="str">
            <v>GROOVING FOR 6" RECESSED PAVEMENT MARKING, (ASPHALT)</v>
          </cell>
          <cell r="F7513">
            <v>0</v>
          </cell>
        </row>
        <row r="7514">
          <cell r="A7514" t="str">
            <v>850E10011</v>
          </cell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</row>
        <row r="7515">
          <cell r="A7515" t="str">
            <v>850E10020</v>
          </cell>
          <cell r="C7515" t="str">
            <v>MILE</v>
          </cell>
          <cell r="D7515" t="str">
            <v>GROOVING FOR 8" RECESSED PAVEMENT MARKING, (ASPHALT)</v>
          </cell>
          <cell r="F7515">
            <v>0</v>
          </cell>
        </row>
        <row r="7516">
          <cell r="A7516" t="str">
            <v>850E10030</v>
          </cell>
          <cell r="C7516" t="str">
            <v>MILE</v>
          </cell>
          <cell r="D7516" t="str">
            <v>GROOVING FOR 12" RECESSED PAVEMENT MARKING, (ASPHALT)</v>
          </cell>
          <cell r="F7516">
            <v>0</v>
          </cell>
        </row>
        <row r="7517">
          <cell r="A7517" t="str">
            <v>850E10100</v>
          </cell>
          <cell r="C7517" t="str">
            <v>FT</v>
          </cell>
          <cell r="D7517" t="str">
            <v>GROOVING FOR 4" RECESSED PAVEMENT MARKING, (ASPHALT)</v>
          </cell>
          <cell r="F7517">
            <v>0</v>
          </cell>
        </row>
        <row r="7518">
          <cell r="A7518" t="str">
            <v>850E10110</v>
          </cell>
          <cell r="C7518" t="str">
            <v>FT</v>
          </cell>
          <cell r="D7518" t="str">
            <v>GROOVING FOR 6" RECESSED PAVEMENT MARKING, (ASPHALT)</v>
          </cell>
          <cell r="F7518">
            <v>0</v>
          </cell>
        </row>
        <row r="7519">
          <cell r="A7519" t="str">
            <v>850E10111</v>
          </cell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</row>
        <row r="7520">
          <cell r="A7520" t="str">
            <v>850E10120</v>
          </cell>
          <cell r="C7520" t="str">
            <v>FT</v>
          </cell>
          <cell r="D7520" t="str">
            <v>GROOVING FOR 8" RECESSED PAVEMENT MARKING, (ASPHALT)</v>
          </cell>
          <cell r="F7520">
            <v>0</v>
          </cell>
        </row>
        <row r="7521">
          <cell r="A7521" t="str">
            <v>850E10130</v>
          </cell>
          <cell r="C7521" t="str">
            <v>FT</v>
          </cell>
          <cell r="D7521" t="str">
            <v>GROOVING FOR 12" RECESSED PAVEMENT MARKING, (ASPHALT)</v>
          </cell>
          <cell r="F7521">
            <v>0</v>
          </cell>
        </row>
        <row r="7522">
          <cell r="A7522" t="str">
            <v>850E10131</v>
          </cell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</row>
        <row r="7523">
          <cell r="A7523" t="str">
            <v>850E20000</v>
          </cell>
          <cell r="C7523" t="str">
            <v>MILE</v>
          </cell>
          <cell r="D7523" t="str">
            <v>GROOVING FOR 4" RECESSED PAVEMENT MARKING, (CONCRETE)</v>
          </cell>
          <cell r="F7523">
            <v>0</v>
          </cell>
        </row>
        <row r="7524">
          <cell r="A7524" t="str">
            <v>850E20010</v>
          </cell>
          <cell r="C7524" t="str">
            <v>MILE</v>
          </cell>
          <cell r="D7524" t="str">
            <v>GROOVING FOR 6" RECESSED PAVEMENT MARKING, (CONCRETE)</v>
          </cell>
          <cell r="F7524">
            <v>0</v>
          </cell>
        </row>
        <row r="7525">
          <cell r="A7525" t="str">
            <v>850E20011</v>
          </cell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</row>
        <row r="7526">
          <cell r="A7526" t="str">
            <v>850E20020</v>
          </cell>
          <cell r="C7526" t="str">
            <v>MILE</v>
          </cell>
          <cell r="D7526" t="str">
            <v>GROOVING FOR 8" RECESSED PAVEMENT MARKING, (CONCRETE)</v>
          </cell>
          <cell r="F7526">
            <v>0</v>
          </cell>
        </row>
        <row r="7527">
          <cell r="A7527" t="str">
            <v>850E20030</v>
          </cell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</row>
        <row r="7528">
          <cell r="A7528" t="str">
            <v>850E20100</v>
          </cell>
          <cell r="C7528" t="str">
            <v>FT</v>
          </cell>
          <cell r="D7528" t="str">
            <v>GROOVING FOR 4" RECESSED PAVEMENT MARKING, (CONCRETE)</v>
          </cell>
          <cell r="F7528">
            <v>0</v>
          </cell>
        </row>
        <row r="7529">
          <cell r="A7529" t="str">
            <v>850E20110</v>
          </cell>
          <cell r="C7529" t="str">
            <v>FT</v>
          </cell>
          <cell r="D7529" t="str">
            <v>GROOVING FOR 6" RECESSED PAVEMENT MARKING, (CONCRETE)</v>
          </cell>
          <cell r="F7529">
            <v>0</v>
          </cell>
        </row>
        <row r="7530">
          <cell r="A7530" t="str">
            <v>850E20111</v>
          </cell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</row>
        <row r="7531">
          <cell r="A7531" t="str">
            <v>850E20120</v>
          </cell>
          <cell r="C7531" t="str">
            <v>FT</v>
          </cell>
          <cell r="D7531" t="str">
            <v>GROOVING FOR 8" RECESSED PAVEMENT MARKING, (CONCRETE)</v>
          </cell>
          <cell r="F7531">
            <v>0</v>
          </cell>
        </row>
        <row r="7532">
          <cell r="A7532" t="str">
            <v>850E20130</v>
          </cell>
          <cell r="C7532" t="str">
            <v>FT</v>
          </cell>
          <cell r="D7532" t="str">
            <v>GROOVING FOR 12" RECESSED PAVEMENT MARKING, (CONCRETE)</v>
          </cell>
          <cell r="F7532">
            <v>0</v>
          </cell>
        </row>
        <row r="7533">
          <cell r="A7533" t="str">
            <v>850E20131</v>
          </cell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</row>
        <row r="7534">
          <cell r="A7534" t="str">
            <v>852E10000</v>
          </cell>
          <cell r="C7534" t="str">
            <v>SY</v>
          </cell>
          <cell r="D7534" t="str">
            <v>ULTRA-THIN WHITETOPPING</v>
          </cell>
          <cell r="F7534">
            <v>0</v>
          </cell>
        </row>
        <row r="7535">
          <cell r="A7535" t="str">
            <v>855E00010</v>
          </cell>
          <cell r="C7535" t="str">
            <v>LB</v>
          </cell>
          <cell r="D7535" t="str">
            <v>POST-TENSIONING STRAND TENDON</v>
          </cell>
          <cell r="F7535">
            <v>0</v>
          </cell>
        </row>
        <row r="7536">
          <cell r="A7536" t="str">
            <v>855E00020</v>
          </cell>
          <cell r="C7536" t="str">
            <v>LB</v>
          </cell>
          <cell r="D7536" t="str">
            <v>POST-TENSIONING BAR TENDON</v>
          </cell>
          <cell r="F7536">
            <v>0</v>
          </cell>
        </row>
        <row r="7537">
          <cell r="A7537" t="str">
            <v>856E10000</v>
          </cell>
          <cell r="C7537" t="str">
            <v>CY</v>
          </cell>
          <cell r="D7537" t="str">
            <v>BRIDGE DECK WATERPROOFING ASPHALT CONCRETE</v>
          </cell>
          <cell r="F7537">
            <v>0</v>
          </cell>
        </row>
        <row r="7538">
          <cell r="A7538" t="str">
            <v>858E10000</v>
          </cell>
          <cell r="C7538" t="str">
            <v>SY</v>
          </cell>
          <cell r="D7538" t="str">
            <v>THIN POLYMER EPOXY OVERLAY</v>
          </cell>
          <cell r="F7538">
            <v>0</v>
          </cell>
        </row>
        <row r="7539">
          <cell r="A7539" t="str">
            <v>858E10001</v>
          </cell>
          <cell r="C7539" t="str">
            <v>SY</v>
          </cell>
          <cell r="D7539" t="str">
            <v>THIN POLYMER EPOXY OVERLAY, AS PER PLAN</v>
          </cell>
          <cell r="F7539">
            <v>0</v>
          </cell>
        </row>
        <row r="7540">
          <cell r="A7540" t="str">
            <v>859E10000</v>
          </cell>
          <cell r="C7540" t="str">
            <v>CY</v>
          </cell>
          <cell r="D7540" t="str">
            <v>ASPHALT CONCRETE WITH VERGLIMIT</v>
          </cell>
          <cell r="F7540">
            <v>0</v>
          </cell>
        </row>
        <row r="7541">
          <cell r="A7541" t="str">
            <v>859E10001</v>
          </cell>
          <cell r="C7541" t="str">
            <v>CY</v>
          </cell>
          <cell r="D7541" t="str">
            <v>ASPHALT CONCRETE WITH VERGLIMIT, AS PER PLAN</v>
          </cell>
          <cell r="F7541">
            <v>0</v>
          </cell>
        </row>
        <row r="7542">
          <cell r="A7542" t="str">
            <v>860E10000</v>
          </cell>
          <cell r="C7542" t="str">
            <v>CY</v>
          </cell>
          <cell r="D7542" t="str">
            <v>THINLAY ASPHALT CONCRETE, TYPE MED</v>
          </cell>
          <cell r="F7542">
            <v>0</v>
          </cell>
        </row>
        <row r="7543">
          <cell r="A7543" t="str">
            <v>860E10010</v>
          </cell>
          <cell r="C7543" t="str">
            <v>CY</v>
          </cell>
          <cell r="D7543" t="str">
            <v>THINLAY ASPHALT CONCRETE, TYPE LT</v>
          </cell>
          <cell r="F7543">
            <v>0</v>
          </cell>
        </row>
        <row r="7544">
          <cell r="A7544" t="str">
            <v>861E11100</v>
          </cell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</row>
        <row r="7545">
          <cell r="A7545" t="str">
            <v>861E11101</v>
          </cell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</row>
        <row r="7546">
          <cell r="A7546" t="str">
            <v>861E11150</v>
          </cell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</row>
        <row r="7547">
          <cell r="A7547" t="str">
            <v>861E11151</v>
          </cell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</row>
        <row r="7548">
          <cell r="A7548" t="str">
            <v>861E11300</v>
          </cell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</row>
        <row r="7549">
          <cell r="A7549" t="str">
            <v>861E11301</v>
          </cell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</row>
        <row r="7550">
          <cell r="A7550" t="str">
            <v>861E11350</v>
          </cell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</row>
        <row r="7551">
          <cell r="A7551" t="str">
            <v>861E11351</v>
          </cell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</row>
        <row r="7552">
          <cell r="A7552" t="str">
            <v>862E00500</v>
          </cell>
          <cell r="C7552" t="str">
            <v>HOUR</v>
          </cell>
          <cell r="D7552" t="str">
            <v>SCALING</v>
          </cell>
          <cell r="F7552">
            <v>0</v>
          </cell>
        </row>
        <row r="7553">
          <cell r="A7553" t="str">
            <v>862E00600</v>
          </cell>
          <cell r="C7553" t="str">
            <v>SY</v>
          </cell>
          <cell r="D7553" t="str">
            <v>SLOPE DRAPE</v>
          </cell>
          <cell r="F7553">
            <v>0</v>
          </cell>
        </row>
        <row r="7554">
          <cell r="A7554" t="str">
            <v>862E00601</v>
          </cell>
          <cell r="C7554" t="str">
            <v>SY</v>
          </cell>
          <cell r="D7554" t="str">
            <v>SLOPE DRAPE, AS PER PLAN</v>
          </cell>
          <cell r="F7554">
            <v>0</v>
          </cell>
        </row>
        <row r="7555">
          <cell r="A7555" t="str">
            <v>862E00610</v>
          </cell>
          <cell r="C7555" t="str">
            <v>CY</v>
          </cell>
          <cell r="D7555" t="str">
            <v>EXCAVATION</v>
          </cell>
          <cell r="F7555">
            <v>0</v>
          </cell>
        </row>
        <row r="7556">
          <cell r="A7556" t="str">
            <v>862E00611</v>
          </cell>
          <cell r="C7556" t="str">
            <v>CY</v>
          </cell>
          <cell r="D7556" t="str">
            <v>EXCAVATION, AS PER PLAN</v>
          </cell>
          <cell r="F7556">
            <v>0</v>
          </cell>
        </row>
        <row r="7557">
          <cell r="A7557" t="str">
            <v>862E00700</v>
          </cell>
          <cell r="C7557" t="str">
            <v>SF</v>
          </cell>
          <cell r="D7557" t="str">
            <v>TRIM BLASTING</v>
          </cell>
          <cell r="F7557">
            <v>0</v>
          </cell>
        </row>
        <row r="7558">
          <cell r="A7558" t="str">
            <v>862E99000</v>
          </cell>
          <cell r="C7558" t="str">
            <v>FT</v>
          </cell>
          <cell r="D7558" t="str">
            <v>ROCKFALL PROTECTION, MISC.:</v>
          </cell>
          <cell r="F7558">
            <v>1</v>
          </cell>
          <cell r="G7558">
            <v>1</v>
          </cell>
        </row>
        <row r="7559">
          <cell r="A7559" t="str">
            <v>863E00100</v>
          </cell>
          <cell r="C7559" t="str">
            <v>SY</v>
          </cell>
          <cell r="D7559" t="str">
            <v>GEOGRID, TYPE P1</v>
          </cell>
          <cell r="F7559">
            <v>0</v>
          </cell>
        </row>
        <row r="7560">
          <cell r="A7560" t="str">
            <v>863E00200</v>
          </cell>
          <cell r="C7560" t="str">
            <v>SY</v>
          </cell>
          <cell r="D7560" t="str">
            <v>GEOGRID, TYPE P2</v>
          </cell>
          <cell r="F7560">
            <v>0</v>
          </cell>
        </row>
        <row r="7561">
          <cell r="A7561" t="str">
            <v>863E00300</v>
          </cell>
          <cell r="C7561" t="str">
            <v>SY</v>
          </cell>
          <cell r="D7561" t="str">
            <v>GEOGRID, TYPE P3</v>
          </cell>
          <cell r="F7561">
            <v>0</v>
          </cell>
        </row>
        <row r="7562">
          <cell r="A7562" t="str">
            <v>863E00400</v>
          </cell>
          <cell r="C7562" t="str">
            <v>SY</v>
          </cell>
          <cell r="D7562" t="str">
            <v>GEOGRID, TYPE P4</v>
          </cell>
          <cell r="F7562">
            <v>0</v>
          </cell>
        </row>
        <row r="7563">
          <cell r="A7563" t="str">
            <v>863E00500</v>
          </cell>
          <cell r="C7563" t="str">
            <v>SY</v>
          </cell>
          <cell r="D7563" t="str">
            <v>GEOGRID, TYPE P5</v>
          </cell>
          <cell r="F7563">
            <v>0</v>
          </cell>
        </row>
        <row r="7564">
          <cell r="A7564" t="str">
            <v>863E00600</v>
          </cell>
          <cell r="C7564" t="str">
            <v>SY</v>
          </cell>
          <cell r="D7564" t="str">
            <v>GEOGRID, TYPE S1</v>
          </cell>
          <cell r="F7564">
            <v>0</v>
          </cell>
        </row>
        <row r="7565">
          <cell r="A7565" t="str">
            <v>863E00700</v>
          </cell>
          <cell r="C7565" t="str">
            <v>SY</v>
          </cell>
          <cell r="D7565" t="str">
            <v>GEOGRID, TYPE S2</v>
          </cell>
          <cell r="F7565">
            <v>0</v>
          </cell>
        </row>
        <row r="7566">
          <cell r="A7566" t="str">
            <v>863E00800</v>
          </cell>
          <cell r="C7566" t="str">
            <v>CY</v>
          </cell>
          <cell r="D7566" t="str">
            <v>REINFORCED EMBANKMENT</v>
          </cell>
          <cell r="F7566">
            <v>0</v>
          </cell>
        </row>
        <row r="7567">
          <cell r="A7567" t="str">
            <v>863E00801</v>
          </cell>
          <cell r="C7567" t="str">
            <v>CY</v>
          </cell>
          <cell r="D7567" t="str">
            <v>REINFORCED EMBANKMENT, AS PER PLAN</v>
          </cell>
          <cell r="F7567">
            <v>0</v>
          </cell>
        </row>
        <row r="7568">
          <cell r="A7568" t="str">
            <v>864E10000</v>
          </cell>
          <cell r="C7568" t="str">
            <v>GAL</v>
          </cell>
          <cell r="D7568" t="str">
            <v>POLYURETHANE EXPANDING FOAM, PREMIXED</v>
          </cell>
          <cell r="F7568">
            <v>0</v>
          </cell>
        </row>
        <row r="7569">
          <cell r="A7569" t="str">
            <v>866E00100</v>
          </cell>
          <cell r="C7569" t="str">
            <v>EACH</v>
          </cell>
          <cell r="D7569" t="str">
            <v>GROUND ANCHOR,</v>
          </cell>
          <cell r="F7569">
            <v>1</v>
          </cell>
          <cell r="G7569" t="str">
            <v>SPECIFY ___ KIP MAX. TEST LOAD</v>
          </cell>
        </row>
        <row r="7570">
          <cell r="A7570" t="str">
            <v>866E00101</v>
          </cell>
          <cell r="C7570" t="str">
            <v>EACH</v>
          </cell>
          <cell r="D7570" t="str">
            <v>GROUND ANCHOR, AS PER PLAN</v>
          </cell>
          <cell r="F7570">
            <v>1</v>
          </cell>
          <cell r="G7570" t="str">
            <v>SPECIFY ___ KIP MAX. TEST LOAD</v>
          </cell>
        </row>
        <row r="7571">
          <cell r="A7571" t="str">
            <v>866E00200</v>
          </cell>
          <cell r="C7571" t="str">
            <v>EACH</v>
          </cell>
          <cell r="D7571" t="str">
            <v>TEMPORARY GROUND ANCHOR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866E00300</v>
          </cell>
          <cell r="C7572" t="str">
            <v>LS</v>
          </cell>
          <cell r="D7572" t="str">
            <v>INVESTIGATIVE ANCHOR PULLOUT TESTS</v>
          </cell>
          <cell r="F7572">
            <v>0</v>
          </cell>
        </row>
        <row r="7573">
          <cell r="A7573" t="str">
            <v>866E00400</v>
          </cell>
          <cell r="C7573" t="str">
            <v>EACH</v>
          </cell>
          <cell r="D7573" t="str">
            <v>PERFORMANCE TEST</v>
          </cell>
          <cell r="F7573">
            <v>0</v>
          </cell>
        </row>
        <row r="7574">
          <cell r="A7574" t="str">
            <v>866E00500</v>
          </cell>
          <cell r="C7574" t="str">
            <v>EACH</v>
          </cell>
          <cell r="D7574" t="str">
            <v>EXTENDED CREEP TEST</v>
          </cell>
          <cell r="F7574">
            <v>0</v>
          </cell>
        </row>
        <row r="7575">
          <cell r="A7575" t="str">
            <v>866E01000</v>
          </cell>
          <cell r="C7575" t="str">
            <v>CY</v>
          </cell>
          <cell r="D7575" t="str">
            <v>PRE-GROUTING IN ROCK</v>
          </cell>
          <cell r="F7575">
            <v>0</v>
          </cell>
        </row>
        <row r="7576">
          <cell r="A7576" t="str">
            <v>866E01100</v>
          </cell>
          <cell r="C7576" t="str">
            <v>EACH</v>
          </cell>
          <cell r="D7576" t="str">
            <v>REDRILLING PRE-GROUTED HOLES IN ROCK</v>
          </cell>
          <cell r="F7576">
            <v>0</v>
          </cell>
        </row>
        <row r="7577">
          <cell r="A7577" t="str">
            <v>867E00100</v>
          </cell>
          <cell r="C7577" t="str">
            <v>LS</v>
          </cell>
          <cell r="D7577" t="str">
            <v>TEMPORARY WIRE FACED MECHANICALLY STABILIZED EARTH WALL</v>
          </cell>
          <cell r="F7577">
            <v>0</v>
          </cell>
        </row>
        <row r="7578">
          <cell r="A7578" t="str">
            <v>867E00101</v>
          </cell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</row>
        <row r="7579">
          <cell r="A7579" t="str">
            <v>869E00100</v>
          </cell>
          <cell r="C7579" t="str">
            <v>EACH</v>
          </cell>
          <cell r="D7579" t="str">
            <v>HIGH LOAD MULTI-ROTATIONAL (HLMR) BEARINGS</v>
          </cell>
          <cell r="F7579">
            <v>0</v>
          </cell>
        </row>
        <row r="7580">
          <cell r="A7580" t="str">
            <v>869E00101</v>
          </cell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</row>
        <row r="7581">
          <cell r="A7581" t="str">
            <v>870E10000</v>
          </cell>
          <cell r="C7581" t="str">
            <v>SF</v>
          </cell>
          <cell r="D7581" t="str">
            <v>PREFABRICATED MODULAR RETAINING WALL</v>
          </cell>
          <cell r="F7581">
            <v>0</v>
          </cell>
        </row>
        <row r="7582">
          <cell r="A7582" t="str">
            <v>870E10001</v>
          </cell>
          <cell r="C7582" t="str">
            <v>SF</v>
          </cell>
          <cell r="D7582" t="str">
            <v>PREFABRICATED MODULAR RETAINING WALL, AS PER PLAN</v>
          </cell>
          <cell r="F7582">
            <v>0</v>
          </cell>
        </row>
        <row r="7583">
          <cell r="A7583" t="str">
            <v>870E11000</v>
          </cell>
          <cell r="C7583" t="str">
            <v>CY</v>
          </cell>
          <cell r="D7583" t="str">
            <v>WALL EXCAVATION</v>
          </cell>
          <cell r="F7583">
            <v>0</v>
          </cell>
        </row>
        <row r="7584">
          <cell r="A7584" t="str">
            <v>870E11100</v>
          </cell>
          <cell r="C7584" t="str">
            <v>CY</v>
          </cell>
          <cell r="D7584" t="str">
            <v>NATURAL SOIL</v>
          </cell>
          <cell r="F7584">
            <v>0</v>
          </cell>
        </row>
        <row r="7585">
          <cell r="A7585" t="str">
            <v>870E12000</v>
          </cell>
          <cell r="C7585" t="str">
            <v>FT</v>
          </cell>
          <cell r="D7585" t="str">
            <v>6" DRAINAGE PIPE, PERFORATED</v>
          </cell>
          <cell r="F7585">
            <v>0</v>
          </cell>
        </row>
        <row r="7586">
          <cell r="A7586" t="str">
            <v>870E12100</v>
          </cell>
          <cell r="C7586" t="str">
            <v>FT</v>
          </cell>
          <cell r="D7586" t="str">
            <v>6" DRAINAGE PIPE, NON-PERFORATED</v>
          </cell>
          <cell r="F7586">
            <v>0</v>
          </cell>
        </row>
        <row r="7587">
          <cell r="A7587" t="str">
            <v>870E12500</v>
          </cell>
          <cell r="C7587" t="str">
            <v>FT</v>
          </cell>
          <cell r="D7587" t="str">
            <v>CONCRETE COPING</v>
          </cell>
          <cell r="F7587">
            <v>0</v>
          </cell>
        </row>
        <row r="7588">
          <cell r="A7588" t="str">
            <v>870E14000</v>
          </cell>
          <cell r="C7588" t="str">
            <v>DAY</v>
          </cell>
          <cell r="D7588" t="str">
            <v>ON-SITE ASSISTANCE</v>
          </cell>
          <cell r="F7588">
            <v>0</v>
          </cell>
        </row>
        <row r="7589">
          <cell r="A7589" t="str">
            <v>870E15000</v>
          </cell>
          <cell r="C7589" t="str">
            <v>LS</v>
          </cell>
          <cell r="D7589" t="str">
            <v>PMRW INSPECTION AND COMPACTION TESTING</v>
          </cell>
          <cell r="F7589">
            <v>0</v>
          </cell>
        </row>
        <row r="7590">
          <cell r="A7590" t="str">
            <v>871E10000</v>
          </cell>
          <cell r="C7590" t="str">
            <v>CY</v>
          </cell>
          <cell r="D7590" t="str">
            <v>EMBANKMENT USING FLY ASH</v>
          </cell>
          <cell r="F7590">
            <v>0</v>
          </cell>
        </row>
        <row r="7591">
          <cell r="A7591" t="str">
            <v>871E10020</v>
          </cell>
          <cell r="C7591" t="str">
            <v>CY</v>
          </cell>
          <cell r="D7591" t="str">
            <v>EMBANKMENT USING BOTTOM ASH</v>
          </cell>
          <cell r="F7591">
            <v>0</v>
          </cell>
        </row>
        <row r="7592">
          <cell r="A7592" t="str">
            <v>871E10040</v>
          </cell>
          <cell r="C7592" t="str">
            <v>CY</v>
          </cell>
          <cell r="D7592" t="str">
            <v>EMBANKMENT USING FOUNDRY SAND</v>
          </cell>
          <cell r="F7592">
            <v>0</v>
          </cell>
        </row>
        <row r="7593">
          <cell r="A7593" t="str">
            <v>871E10060</v>
          </cell>
          <cell r="C7593" t="str">
            <v>CY</v>
          </cell>
          <cell r="D7593" t="str">
            <v>EMBANKMENT USING RECYCLED GLASS</v>
          </cell>
          <cell r="F7593">
            <v>0</v>
          </cell>
        </row>
        <row r="7594">
          <cell r="A7594" t="str">
            <v>871E10080</v>
          </cell>
          <cell r="C7594" t="str">
            <v>CY</v>
          </cell>
          <cell r="D7594" t="str">
            <v>EMBANKMENT USING TIRE SHREDS</v>
          </cell>
          <cell r="F7594">
            <v>0</v>
          </cell>
        </row>
        <row r="7595">
          <cell r="A7595" t="str">
            <v>871E10090</v>
          </cell>
          <cell r="C7595" t="str">
            <v>CY</v>
          </cell>
          <cell r="D7595" t="str">
            <v>EMBANKMENT USING PETROLEUM CONTAMINATED SOIL</v>
          </cell>
          <cell r="F7595">
            <v>0</v>
          </cell>
        </row>
        <row r="7596">
          <cell r="A7596" t="str">
            <v>871E10110</v>
          </cell>
          <cell r="C7596" t="str">
            <v>CY</v>
          </cell>
          <cell r="D7596" t="str">
            <v>EMBANKMENT USING RECYCLED MATERIALS</v>
          </cell>
          <cell r="F7596">
            <v>0</v>
          </cell>
        </row>
        <row r="7597">
          <cell r="A7597" t="str">
            <v>871E30000</v>
          </cell>
          <cell r="C7597" t="str">
            <v>LS</v>
          </cell>
          <cell r="D7597" t="str">
            <v>SOILS CONSULTANT ANALYSIS</v>
          </cell>
          <cell r="F7597">
            <v>0</v>
          </cell>
        </row>
        <row r="7598">
          <cell r="A7598" t="str">
            <v>872E10000</v>
          </cell>
          <cell r="C7598" t="str">
            <v>FT</v>
          </cell>
          <cell r="D7598" t="str">
            <v>VOID REDUCING ASPHALT MEMBRANE (VRAM)</v>
          </cell>
          <cell r="F7598">
            <v>0</v>
          </cell>
        </row>
        <row r="7599">
          <cell r="A7599" t="str">
            <v>872E10001</v>
          </cell>
          <cell r="C7599" t="str">
            <v>FT</v>
          </cell>
          <cell r="D7599" t="str">
            <v>VOID REDUCING ASPHALT MEMBRANE (VRAM), AS PER PLAN</v>
          </cell>
          <cell r="F7599">
            <v>0</v>
          </cell>
        </row>
        <row r="7600">
          <cell r="A7600" t="str">
            <v>873E10000</v>
          </cell>
          <cell r="C7600" t="str">
            <v>FT</v>
          </cell>
          <cell r="D7600" t="str">
            <v>WET REFLECTIVE REMOVABLE TAPE</v>
          </cell>
          <cell r="F7600">
            <v>0</v>
          </cell>
        </row>
        <row r="7601">
          <cell r="A7601" t="str">
            <v>873E20000</v>
          </cell>
          <cell r="C7601" t="str">
            <v>MILE</v>
          </cell>
          <cell r="D7601" t="str">
            <v>WORK ZONE LANE LINE, CLASS I</v>
          </cell>
          <cell r="F7601">
            <v>0</v>
          </cell>
        </row>
        <row r="7602">
          <cell r="A7602" t="str">
            <v>873E20500</v>
          </cell>
          <cell r="C7602" t="str">
            <v>MILE</v>
          </cell>
          <cell r="D7602" t="str">
            <v>WORK ZONE LANE LINE, CLASS II</v>
          </cell>
          <cell r="F7602">
            <v>0</v>
          </cell>
        </row>
        <row r="7603">
          <cell r="A7603" t="str">
            <v>873E21000</v>
          </cell>
          <cell r="C7603" t="str">
            <v>MILE</v>
          </cell>
          <cell r="D7603" t="str">
            <v>WORK ZONE CENTER LINE, CLASS I</v>
          </cell>
          <cell r="F7603">
            <v>0</v>
          </cell>
        </row>
        <row r="7604">
          <cell r="A7604" t="str">
            <v>873E21500</v>
          </cell>
          <cell r="C7604" t="str">
            <v>MILE</v>
          </cell>
          <cell r="D7604" t="str">
            <v>WORK ZONE CENTER LINE, CLASS II</v>
          </cell>
          <cell r="F7604">
            <v>0</v>
          </cell>
        </row>
        <row r="7605">
          <cell r="A7605" t="str">
            <v>873E22000</v>
          </cell>
          <cell r="C7605" t="str">
            <v>MILE</v>
          </cell>
          <cell r="D7605" t="str">
            <v>WORK ZONE EDGE LINE, CLASS I</v>
          </cell>
          <cell r="F7605">
            <v>0</v>
          </cell>
        </row>
        <row r="7606">
          <cell r="A7606" t="str">
            <v>873E23000</v>
          </cell>
          <cell r="C7606" t="str">
            <v>FT</v>
          </cell>
          <cell r="D7606" t="str">
            <v>WORK ZONE CHANNELIZING LINE, CLASS I</v>
          </cell>
          <cell r="F7606">
            <v>0</v>
          </cell>
        </row>
        <row r="7607">
          <cell r="A7607" t="str">
            <v>873E24000</v>
          </cell>
          <cell r="C7607" t="str">
            <v>FT</v>
          </cell>
          <cell r="D7607" t="str">
            <v>WORK ZONE GORE MARKING, CLASS II</v>
          </cell>
          <cell r="F7607">
            <v>0</v>
          </cell>
        </row>
        <row r="7608">
          <cell r="A7608" t="str">
            <v>873E25000</v>
          </cell>
          <cell r="C7608" t="str">
            <v>FT</v>
          </cell>
          <cell r="D7608" t="str">
            <v>WORK ZONE STOP LINE, CLASS I</v>
          </cell>
          <cell r="F7608">
            <v>0</v>
          </cell>
        </row>
        <row r="7609">
          <cell r="A7609" t="str">
            <v>873E26000</v>
          </cell>
          <cell r="C7609" t="str">
            <v>FT</v>
          </cell>
          <cell r="D7609" t="str">
            <v>WORK ZONE CROSSWALK LINE, CLASS I</v>
          </cell>
          <cell r="F7609">
            <v>0</v>
          </cell>
        </row>
        <row r="7610">
          <cell r="A7610" t="str">
            <v>873E27000</v>
          </cell>
          <cell r="C7610" t="str">
            <v>FT</v>
          </cell>
          <cell r="D7610" t="str">
            <v>WORK ZONE DOTTED LINE, CLASS I</v>
          </cell>
          <cell r="F7610">
            <v>0</v>
          </cell>
        </row>
        <row r="7611">
          <cell r="A7611" t="str">
            <v>874E20000</v>
          </cell>
          <cell r="C7611" t="str">
            <v>FT</v>
          </cell>
          <cell r="D7611" t="str">
            <v>LONGITUDINAL JOINT PREPARATION</v>
          </cell>
          <cell r="F7611">
            <v>0</v>
          </cell>
        </row>
        <row r="7612">
          <cell r="A7612" t="str">
            <v>874E20001</v>
          </cell>
          <cell r="C7612" t="str">
            <v>FT</v>
          </cell>
          <cell r="D7612" t="str">
            <v>LONGITUDINAL JOINT PREPARATION, AS PER PLAN</v>
          </cell>
          <cell r="F7612">
            <v>0</v>
          </cell>
        </row>
        <row r="7613">
          <cell r="A7613" t="str">
            <v>874E21000</v>
          </cell>
          <cell r="C7613" t="str">
            <v>MILE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874E21001</v>
          </cell>
          <cell r="C7614" t="str">
            <v>MILE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875E10000</v>
          </cell>
          <cell r="C7615" t="str">
            <v>LB</v>
          </cell>
          <cell r="D7615" t="str">
            <v>LONGITUDINAL JOINT ADHESIVE</v>
          </cell>
          <cell r="F7615">
            <v>0</v>
          </cell>
        </row>
        <row r="7616">
          <cell r="A7616" t="str">
            <v>878E25000</v>
          </cell>
          <cell r="C7616" t="str">
            <v>LS</v>
          </cell>
          <cell r="D7616" t="str">
            <v>INSPECTION AND COMPACTION TESTING OF UNBOUND MATERIALS</v>
          </cell>
          <cell r="F7616">
            <v>0</v>
          </cell>
        </row>
        <row r="7617">
          <cell r="A7617" t="str">
            <v>880E10000</v>
          </cell>
          <cell r="C7617" t="str">
            <v>CY</v>
          </cell>
          <cell r="D7617" t="str">
            <v>ASPHALT CONCRETE WITH WARRANTY (5 YEARS)</v>
          </cell>
          <cell r="F7617">
            <v>0</v>
          </cell>
        </row>
        <row r="7618">
          <cell r="A7618" t="str">
            <v>880E10001</v>
          </cell>
          <cell r="C7618" t="str">
            <v>CY</v>
          </cell>
          <cell r="D7618" t="str">
            <v>ASPHALT CONCRETE WITH WARRANTY (5 YEARS), AS PER PLAN</v>
          </cell>
          <cell r="F7618">
            <v>0</v>
          </cell>
        </row>
        <row r="7619">
          <cell r="A7619" t="str">
            <v>880E15000</v>
          </cell>
          <cell r="C7619" t="str">
            <v>CY</v>
          </cell>
          <cell r="D7619" t="str">
            <v>ASPHALT CONCRETE WITH WARRANTY (7 YEARS)</v>
          </cell>
          <cell r="F7619">
            <v>0</v>
          </cell>
        </row>
        <row r="7620">
          <cell r="A7620" t="str">
            <v>880E15001</v>
          </cell>
          <cell r="C7620" t="str">
            <v>CY</v>
          </cell>
          <cell r="D7620" t="str">
            <v>ASPHALT CONCRETE WITH WARRANTY (7 YEARS), AS PER PLAN</v>
          </cell>
          <cell r="F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>
            <v>0</v>
          </cell>
          <cell r="G7621" t="str">
            <v>DESIGN BUILD PROJECTS ONLY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>
            <v>0</v>
          </cell>
          <cell r="G7622" t="str">
            <v>DESIGN BUILD PROJECTS ONLY</v>
          </cell>
        </row>
        <row r="7623">
          <cell r="A7623" t="str">
            <v>881E10000</v>
          </cell>
          <cell r="C7623" t="str">
            <v>SY</v>
          </cell>
          <cell r="D7623" t="str">
            <v>MICROSURFACING WITH WARRANTY, SINGLE COURSE</v>
          </cell>
          <cell r="F7623">
            <v>0</v>
          </cell>
        </row>
        <row r="7624">
          <cell r="A7624" t="str">
            <v>881E10001</v>
          </cell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</row>
        <row r="7625">
          <cell r="A7625" t="str">
            <v>881E20000</v>
          </cell>
          <cell r="C7625" t="str">
            <v>SY</v>
          </cell>
          <cell r="D7625" t="str">
            <v>MICROSURFACING WITH WARRANTY, MULTIPLE COURSE</v>
          </cell>
          <cell r="F7625">
            <v>0</v>
          </cell>
        </row>
        <row r="7626">
          <cell r="A7626" t="str">
            <v>881E20001</v>
          </cell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</row>
        <row r="7627">
          <cell r="A7627" t="str">
            <v>882E10000</v>
          </cell>
          <cell r="C7627" t="str">
            <v>SY</v>
          </cell>
          <cell r="D7627" t="str">
            <v>SINGLE CHIP SEAL WITH TWO YEAR WARRANTY</v>
          </cell>
          <cell r="F7627">
            <v>0</v>
          </cell>
        </row>
        <row r="7628">
          <cell r="A7628" t="str">
            <v>882E10001</v>
          </cell>
          <cell r="C7628" t="str">
            <v>SY</v>
          </cell>
          <cell r="D7628" t="str">
            <v>SINGLE CHIP SEAL WITH TWO YEAR WARRANTY, AS PER PLAN</v>
          </cell>
          <cell r="F7628">
            <v>0</v>
          </cell>
        </row>
        <row r="7629">
          <cell r="A7629" t="str">
            <v>882E20000</v>
          </cell>
          <cell r="C7629" t="str">
            <v>SY</v>
          </cell>
          <cell r="D7629" t="str">
            <v>DOUBLE CHIP SEAL WITH TWO YEAR WARRANTY</v>
          </cell>
          <cell r="F7629">
            <v>0</v>
          </cell>
        </row>
        <row r="7630">
          <cell r="A7630" t="str">
            <v>882E20001</v>
          </cell>
          <cell r="C7630" t="str">
            <v>SY</v>
          </cell>
          <cell r="D7630" t="str">
            <v>DOUBLE CHIP SEAL WITH TWO YEAR WARRANTY, AS PER PLAN</v>
          </cell>
          <cell r="F7630">
            <v>0</v>
          </cell>
        </row>
        <row r="7631">
          <cell r="A7631" t="str">
            <v>882E98000</v>
          </cell>
          <cell r="C7631" t="str">
            <v>SY</v>
          </cell>
          <cell r="D7631" t="str">
            <v>CHIP SEAL, MISC.:</v>
          </cell>
          <cell r="F7631">
            <v>1</v>
          </cell>
          <cell r="G7631">
            <v>1</v>
          </cell>
        </row>
        <row r="7632">
          <cell r="A7632" t="str">
            <v>883E00050</v>
          </cell>
          <cell r="C7632" t="str">
            <v>SF</v>
          </cell>
          <cell r="D7632" t="str">
            <v>SURFACE PREPARATION OF STRUCTURAL STEEL, WITH WARRANTY</v>
          </cell>
          <cell r="F7632">
            <v>0</v>
          </cell>
        </row>
        <row r="7633">
          <cell r="A7633" t="str">
            <v>883E00060</v>
          </cell>
          <cell r="C7633" t="str">
            <v>LS</v>
          </cell>
          <cell r="D7633" t="str">
            <v>SURFACE PREPARATION OF STRUCTURAL STEEL, WITH WARRANTY</v>
          </cell>
          <cell r="F7633">
            <v>0</v>
          </cell>
        </row>
        <row r="7634">
          <cell r="A7634" t="str">
            <v>883E00200</v>
          </cell>
          <cell r="C7634" t="str">
            <v>SF</v>
          </cell>
          <cell r="D7634" t="str">
            <v>FIELD METALLIZING OF STRUCTURAL STEEL, WITH WARRANTY</v>
          </cell>
          <cell r="F7634">
            <v>0</v>
          </cell>
        </row>
        <row r="7635">
          <cell r="A7635" t="str">
            <v>883E00210</v>
          </cell>
          <cell r="C7635" t="str">
            <v>LS</v>
          </cell>
          <cell r="D7635" t="str">
            <v>FIELD METALLIZING OF STRUCTURAL STEEL, WITH WARRANTY</v>
          </cell>
          <cell r="F7635">
            <v>0</v>
          </cell>
        </row>
        <row r="7636">
          <cell r="A7636" t="str">
            <v>883E00504</v>
          </cell>
          <cell r="C7636" t="str">
            <v>MNHR</v>
          </cell>
          <cell r="D7636" t="str">
            <v>GRINDING FINS, TEARS, SLIVERS ON STRUCTURAL STEEL</v>
          </cell>
          <cell r="F7636">
            <v>0</v>
          </cell>
        </row>
        <row r="7637">
          <cell r="A7637" t="str">
            <v>884E00500</v>
          </cell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</row>
        <row r="7638">
          <cell r="A7638" t="str">
            <v>884E10000</v>
          </cell>
          <cell r="C7638" t="str">
            <v>SY</v>
          </cell>
          <cell r="D7638" t="str">
            <v>8" PORTLAND CEMENT CONCRETE PAVEMENT (7 YEAR WARRANTY)</v>
          </cell>
          <cell r="F7638">
            <v>0</v>
          </cell>
        </row>
        <row r="7639">
          <cell r="A7639" t="str">
            <v>884E10050</v>
          </cell>
          <cell r="C7639" t="str">
            <v>SY</v>
          </cell>
          <cell r="D7639" t="str">
            <v>9" PORTLAND CEMENT CONCRETE PAVEMENT (7 YEAR WARRANTY)</v>
          </cell>
          <cell r="F7639">
            <v>0</v>
          </cell>
        </row>
        <row r="7640">
          <cell r="A7640" t="str">
            <v>884E10051</v>
          </cell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</row>
        <row r="7641">
          <cell r="A7641" t="str">
            <v>884E10080</v>
          </cell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</row>
        <row r="7642">
          <cell r="A7642" t="str">
            <v>884E10100</v>
          </cell>
          <cell r="C7642" t="str">
            <v>SY</v>
          </cell>
          <cell r="D7642" t="str">
            <v>10" PORTLAND CEMENT CONCRETE PAVEMENT (7 YEAR WARRANTY)</v>
          </cell>
          <cell r="F7642">
            <v>0</v>
          </cell>
        </row>
        <row r="7643">
          <cell r="A7643" t="str">
            <v>884E10150</v>
          </cell>
          <cell r="C7643" t="str">
            <v>SY</v>
          </cell>
          <cell r="D7643" t="str">
            <v>11" PORTLAND CEMENT CONCRETE PAVEMENT (7 YEAR WARRANTY)</v>
          </cell>
          <cell r="F7643">
            <v>0</v>
          </cell>
        </row>
        <row r="7644">
          <cell r="A7644" t="str">
            <v>884E10200</v>
          </cell>
          <cell r="C7644" t="str">
            <v>SY</v>
          </cell>
          <cell r="D7644" t="str">
            <v>12" PORTLAND CEMENT CONCRETE PAVEMENT (7 YEAR WARRANTY)</v>
          </cell>
          <cell r="F7644">
            <v>0</v>
          </cell>
        </row>
        <row r="7645">
          <cell r="A7645" t="str">
            <v>884E10201</v>
          </cell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</row>
        <row r="7646">
          <cell r="A7646" t="str">
            <v>884E10240</v>
          </cell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</row>
        <row r="7647">
          <cell r="A7647" t="str">
            <v>884E10250</v>
          </cell>
          <cell r="C7647" t="str">
            <v>SY</v>
          </cell>
          <cell r="D7647" t="str">
            <v>13" PORTLAND CEMENT CONCRETE PAVEMENT (7 YEAR WARRANTY)</v>
          </cell>
          <cell r="F7647">
            <v>0</v>
          </cell>
        </row>
        <row r="7648">
          <cell r="A7648" t="str">
            <v>884E10270</v>
          </cell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</row>
        <row r="7649">
          <cell r="A7649" t="str">
            <v>884E10300</v>
          </cell>
          <cell r="C7649" t="str">
            <v>SY</v>
          </cell>
          <cell r="D7649" t="str">
            <v>14" PORTLAND CEMENT CONCRETE PAVEMENT (7 YEAR WARRANTY)</v>
          </cell>
          <cell r="F7649">
            <v>0</v>
          </cell>
        </row>
        <row r="7650">
          <cell r="A7650" t="str">
            <v>884E10320</v>
          </cell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</row>
        <row r="7651">
          <cell r="A7651" t="str">
            <v>884E10321</v>
          </cell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</row>
        <row r="7652">
          <cell r="A7652" t="str">
            <v>884E10350</v>
          </cell>
          <cell r="C7652" t="str">
            <v>SY</v>
          </cell>
          <cell r="D7652" t="str">
            <v>15" PORTLAND CEMENT CONCRETE PAVEMENT (7 YEAR WARRANTY)</v>
          </cell>
          <cell r="F7652">
            <v>0</v>
          </cell>
        </row>
        <row r="7653">
          <cell r="A7653" t="str">
            <v>884E80000</v>
          </cell>
          <cell r="C7653" t="str">
            <v>SY</v>
          </cell>
          <cell r="D7653" t="str">
            <v>PORTLAND CEMENT CONCRETE PAVEMENT (7 YEAR WARRANTY), MISC.:</v>
          </cell>
          <cell r="F7653">
            <v>1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>
            <v>0</v>
          </cell>
          <cell r="G7654" t="str">
            <v>DESIGN BUILD PROJECTS ONLY</v>
          </cell>
        </row>
        <row r="7655">
          <cell r="A7655" t="str">
            <v>885E00050</v>
          </cell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</row>
        <row r="7656">
          <cell r="A7656" t="str">
            <v>885E00051</v>
          </cell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</row>
        <row r="7657">
          <cell r="A7657" t="str">
            <v>885E00056</v>
          </cell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</row>
        <row r="7658">
          <cell r="A7658" t="str">
            <v>885E00057</v>
          </cell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</row>
        <row r="7659">
          <cell r="A7659" t="str">
            <v>885E00060</v>
          </cell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</row>
        <row r="7660">
          <cell r="A7660" t="str">
            <v>885E00061</v>
          </cell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</row>
        <row r="7661">
          <cell r="A7661" t="str">
            <v>885E00066</v>
          </cell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</row>
        <row r="7662">
          <cell r="A7662" t="str">
            <v>885E00067</v>
          </cell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</row>
        <row r="7663">
          <cell r="A7663" t="str">
            <v>885E00100</v>
          </cell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</row>
        <row r="7664">
          <cell r="A7664" t="str">
            <v>885E00200</v>
          </cell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</row>
        <row r="7665">
          <cell r="A7665" t="str">
            <v>885E00300</v>
          </cell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</row>
        <row r="7666">
          <cell r="A7666" t="str">
            <v>885E00400</v>
          </cell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</row>
        <row r="7667">
          <cell r="A7667" t="str">
            <v>885E00504</v>
          </cell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</row>
        <row r="7668">
          <cell r="A7668" t="str">
            <v>885E00800</v>
          </cell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</row>
        <row r="7669">
          <cell r="A7669" t="str">
            <v>885E00850</v>
          </cell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</row>
        <row r="7670">
          <cell r="A7670" t="str">
            <v>885E10000</v>
          </cell>
          <cell r="C7670" t="str">
            <v>EACH</v>
          </cell>
          <cell r="D7670" t="str">
            <v>FINAL INSPECTION REPAIR</v>
          </cell>
          <cell r="F7670">
            <v>0</v>
          </cell>
        </row>
        <row r="7671">
          <cell r="A7671" t="str">
            <v>885E90000</v>
          </cell>
          <cell r="C7671" t="str">
            <v>SF</v>
          </cell>
          <cell r="D7671" t="str">
            <v>FIELD PAINTING, MISC.:</v>
          </cell>
          <cell r="F7671">
            <v>1</v>
          </cell>
          <cell r="G7671">
            <v>1</v>
          </cell>
        </row>
        <row r="7672">
          <cell r="A7672" t="str">
            <v>885E90010</v>
          </cell>
          <cell r="C7672" t="str">
            <v>LS</v>
          </cell>
          <cell r="D7672" t="str">
            <v>FIELD PAINTING, MISC.:</v>
          </cell>
          <cell r="F7672">
            <v>1</v>
          </cell>
          <cell r="G7672">
            <v>1</v>
          </cell>
        </row>
        <row r="7673">
          <cell r="A7673" t="str">
            <v>885E90020</v>
          </cell>
          <cell r="C7673" t="str">
            <v>FT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886E11000</v>
          </cell>
          <cell r="C7674" t="str">
            <v>GAL</v>
          </cell>
          <cell r="D7674" t="str">
            <v>FOG SEAL</v>
          </cell>
          <cell r="F7674">
            <v>0</v>
          </cell>
        </row>
        <row r="7675">
          <cell r="A7675" t="str">
            <v>888E10000</v>
          </cell>
          <cell r="C7675" t="str">
            <v>SY</v>
          </cell>
          <cell r="D7675" t="str">
            <v>HIGH FRICTION SURFACE TREATMENT, SINGLE LIFT</v>
          </cell>
          <cell r="F7675">
            <v>0</v>
          </cell>
        </row>
        <row r="7676">
          <cell r="A7676" t="str">
            <v>888E10001</v>
          </cell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</row>
        <row r="7677">
          <cell r="A7677" t="str">
            <v>888E20000</v>
          </cell>
          <cell r="C7677" t="str">
            <v>SY</v>
          </cell>
          <cell r="D7677" t="str">
            <v>HIGH FRICTION SURFACE TREATMENT, DOUBLE LIFT</v>
          </cell>
          <cell r="F7677">
            <v>0</v>
          </cell>
        </row>
        <row r="7678">
          <cell r="A7678" t="str">
            <v>888E20001</v>
          </cell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</row>
        <row r="7679">
          <cell r="A7679" t="str">
            <v>892E10200</v>
          </cell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</row>
        <row r="7680">
          <cell r="A7680" t="str">
            <v>892E10201</v>
          </cell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</row>
        <row r="7681">
          <cell r="A7681" t="str">
            <v>892E10400</v>
          </cell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</row>
        <row r="7682">
          <cell r="A7682" t="str">
            <v>892E10600</v>
          </cell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</row>
        <row r="7683">
          <cell r="A7683" t="str">
            <v>892E10800</v>
          </cell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893E10000</v>
          </cell>
          <cell r="C7684" t="str">
            <v>FT</v>
          </cell>
          <cell r="D7684" t="str">
            <v>CONTINUOUS FLIGHT AUGER (CFA) PILES, 12” DIAMETER</v>
          </cell>
          <cell r="F7684">
            <v>0</v>
          </cell>
        </row>
        <row r="7685">
          <cell r="A7685" t="str">
            <v>893E10001</v>
          </cell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</row>
        <row r="7686">
          <cell r="A7686" t="str">
            <v>893E10100</v>
          </cell>
          <cell r="C7686" t="str">
            <v>FT</v>
          </cell>
          <cell r="D7686" t="str">
            <v>CONTINUOUS FLIGHT AUGER (CFA) PILES, 14” DIAMETER</v>
          </cell>
          <cell r="F7686">
            <v>0</v>
          </cell>
        </row>
        <row r="7687">
          <cell r="A7687" t="str">
            <v>893E10101</v>
          </cell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</row>
        <row r="7688">
          <cell r="A7688" t="str">
            <v>893E10200</v>
          </cell>
          <cell r="C7688" t="str">
            <v>FT</v>
          </cell>
          <cell r="D7688" t="str">
            <v>CONTINUOUS FLIGHT AUGER (CFA) PILES, 16” DIAMETER</v>
          </cell>
          <cell r="F7688">
            <v>0</v>
          </cell>
        </row>
        <row r="7689">
          <cell r="A7689" t="str">
            <v>893E10201</v>
          </cell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</row>
        <row r="7690">
          <cell r="A7690" t="str">
            <v>893E10300</v>
          </cell>
          <cell r="C7690" t="str">
            <v>FT</v>
          </cell>
          <cell r="D7690" t="str">
            <v>CONTINUOUS FLIGHT AUGER (CFA) PILES, 18” DIAMETER</v>
          </cell>
          <cell r="F7690">
            <v>0</v>
          </cell>
        </row>
        <row r="7691">
          <cell r="A7691" t="str">
            <v>893E10301</v>
          </cell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</row>
        <row r="7692">
          <cell r="A7692" t="str">
            <v>893E10400</v>
          </cell>
          <cell r="C7692" t="str">
            <v>FT</v>
          </cell>
          <cell r="D7692" t="str">
            <v>CONTINUOUS FLIGHT AUGER (CFA) PILES, 24” DIAMETER</v>
          </cell>
          <cell r="F7692">
            <v>0</v>
          </cell>
        </row>
        <row r="7693">
          <cell r="A7693" t="str">
            <v>893E10401</v>
          </cell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</row>
        <row r="7694">
          <cell r="A7694" t="str">
            <v>893E10500</v>
          </cell>
          <cell r="C7694" t="str">
            <v>FT</v>
          </cell>
          <cell r="D7694" t="str">
            <v>CONTINUOUS FLIGHT AUGER (CFA) PILES, 30” DIAMETER</v>
          </cell>
          <cell r="F7694">
            <v>0</v>
          </cell>
        </row>
        <row r="7695">
          <cell r="A7695" t="str">
            <v>893E10501</v>
          </cell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</row>
        <row r="7696">
          <cell r="A7696" t="str">
            <v>893E10600</v>
          </cell>
          <cell r="C7696" t="str">
            <v>FT</v>
          </cell>
          <cell r="D7696" t="str">
            <v>CONTINUOUS FLIGHT AUGER (CFA) PILES, 36” DIAMETER</v>
          </cell>
          <cell r="F7696">
            <v>0</v>
          </cell>
        </row>
        <row r="7697">
          <cell r="A7697" t="str">
            <v>893E10601</v>
          </cell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</row>
        <row r="7698">
          <cell r="A7698" t="str">
            <v>893E10700</v>
          </cell>
          <cell r="C7698" t="str">
            <v>FT</v>
          </cell>
          <cell r="D7698" t="str">
            <v>CONTINUOUS FLIGHT AUGER (CFA) PILES, 42” DIAMETER</v>
          </cell>
          <cell r="F7698">
            <v>0</v>
          </cell>
        </row>
        <row r="7699">
          <cell r="A7699" t="str">
            <v>893E10701</v>
          </cell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</row>
        <row r="7700">
          <cell r="A7700" t="str">
            <v>893E10800</v>
          </cell>
          <cell r="C7700" t="str">
            <v>FT</v>
          </cell>
          <cell r="D7700" t="str">
            <v>CONTINUOUS FLIGHT AUGER (CFA) PILES, 48” DIAMETER</v>
          </cell>
          <cell r="F7700">
            <v>0</v>
          </cell>
        </row>
        <row r="7701">
          <cell r="A7701" t="str">
            <v>893E10801</v>
          </cell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</row>
        <row r="7702">
          <cell r="A7702" t="str">
            <v>893E19000</v>
          </cell>
          <cell r="C7702" t="str">
            <v>FT</v>
          </cell>
          <cell r="D7702" t="str">
            <v>CONTINUOUS FLIGHT AUGER (CFA) PILES, MISC.:</v>
          </cell>
          <cell r="F7702">
            <v>1</v>
          </cell>
          <cell r="G7702">
            <v>1</v>
          </cell>
        </row>
        <row r="7703">
          <cell r="A7703" t="str">
            <v>893E20000</v>
          </cell>
          <cell r="C7703" t="str">
            <v>EACH</v>
          </cell>
          <cell r="D7703" t="str">
            <v>CONTINUOUS FLIGHT AUGER (CFA) PILES, INTEGRITY TEST</v>
          </cell>
          <cell r="F7703">
            <v>0</v>
          </cell>
        </row>
        <row r="7704">
          <cell r="A7704" t="str">
            <v>893E20100</v>
          </cell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</row>
        <row r="7705">
          <cell r="A7705" t="str">
            <v>893E20200</v>
          </cell>
          <cell r="C7705" t="str">
            <v>EACH</v>
          </cell>
          <cell r="D7705" t="str">
            <v>CONTINUOUS FLIGHT AUGER (CFA) PILES, PROOF LOAD TEST</v>
          </cell>
          <cell r="F7705">
            <v>0</v>
          </cell>
        </row>
        <row r="7706">
          <cell r="A7706" t="str">
            <v>894E10000</v>
          </cell>
          <cell r="C7706" t="str">
            <v>EACH</v>
          </cell>
          <cell r="D7706" t="str">
            <v>THERMAL INTEGRITY PROFILING (TIP) TEST</v>
          </cell>
          <cell r="F7706">
            <v>0</v>
          </cell>
        </row>
        <row r="7707">
          <cell r="A7707" t="str">
            <v>894E10100</v>
          </cell>
          <cell r="C7707" t="str">
            <v>FT</v>
          </cell>
          <cell r="D7707" t="str">
            <v>CONCRETE CORE SAMPLING AND GROUTING</v>
          </cell>
          <cell r="F7707">
            <v>0</v>
          </cell>
        </row>
        <row r="7708">
          <cell r="A7708" t="str">
            <v>894E10200</v>
          </cell>
          <cell r="C7708" t="str">
            <v>EACH</v>
          </cell>
          <cell r="D7708" t="str">
            <v>CONCRETE CORE STRENGTH TEST</v>
          </cell>
          <cell r="F7708">
            <v>0</v>
          </cell>
        </row>
        <row r="7709">
          <cell r="A7709" t="str">
            <v>895E10010</v>
          </cell>
          <cell r="C7709" t="str">
            <v>EACH</v>
          </cell>
          <cell r="D7709" t="str">
            <v>MANUFACTURED WATER QUALITY STRUCTURE, TYPE 1</v>
          </cell>
          <cell r="F7709">
            <v>0</v>
          </cell>
        </row>
        <row r="7710">
          <cell r="A7710" t="str">
            <v>895E10011</v>
          </cell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</row>
        <row r="7711">
          <cell r="A7711" t="str">
            <v>895E10020</v>
          </cell>
          <cell r="C7711" t="str">
            <v>EACH</v>
          </cell>
          <cell r="D7711" t="str">
            <v>MANUFACTURED WATER QUALITY STRUCTURE, TYPE 2</v>
          </cell>
          <cell r="F7711">
            <v>0</v>
          </cell>
        </row>
        <row r="7712">
          <cell r="A7712" t="str">
            <v>895E10021</v>
          </cell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</row>
        <row r="7713">
          <cell r="A7713" t="str">
            <v>895E10030</v>
          </cell>
          <cell r="C7713" t="str">
            <v>EACH</v>
          </cell>
          <cell r="D7713" t="str">
            <v>MANUFACTURED WATER QUALITY STRUCTURE, TYPE 3</v>
          </cell>
          <cell r="F7713">
            <v>0</v>
          </cell>
        </row>
        <row r="7714">
          <cell r="A7714" t="str">
            <v>895E10040</v>
          </cell>
          <cell r="C7714" t="str">
            <v>EACH</v>
          </cell>
          <cell r="D7714" t="str">
            <v>MANUFACTURED WATER QUALITY STRUCTURE, TYPE 4</v>
          </cell>
          <cell r="F7714">
            <v>0</v>
          </cell>
        </row>
        <row r="7715">
          <cell r="A7715" t="str">
            <v>896E00010</v>
          </cell>
          <cell r="C7715" t="str">
            <v>SNMT</v>
          </cell>
          <cell r="D7715" t="str">
            <v>PORTABLE NON-INTRUSIVE TRAFFIC SENSOR, CLASS I</v>
          </cell>
          <cell r="F7715">
            <v>0</v>
          </cell>
        </row>
        <row r="7716">
          <cell r="A7716" t="str">
            <v>896E00012</v>
          </cell>
          <cell r="C7716" t="str">
            <v>SNMT</v>
          </cell>
          <cell r="D7716" t="str">
            <v>PORTABLE NON-INTRUSIVE TRAFFIC SENSOR, CLASS II</v>
          </cell>
          <cell r="F7716">
            <v>0</v>
          </cell>
        </row>
        <row r="7717">
          <cell r="A7717" t="str">
            <v>896E00020</v>
          </cell>
          <cell r="C7717" t="str">
            <v>SNMT</v>
          </cell>
          <cell r="D7717" t="str">
            <v>PORTABLE CHANGEABLE MESSAGE SIGN</v>
          </cell>
          <cell r="F7717">
            <v>0</v>
          </cell>
        </row>
        <row r="7718">
          <cell r="A7718" t="str">
            <v>896E00021</v>
          </cell>
          <cell r="C7718" t="str">
            <v>SNMT</v>
          </cell>
          <cell r="D7718" t="str">
            <v>PORTABLE CHANGEABLE MESSAGE SIGN, AS PER PLAN</v>
          </cell>
          <cell r="F7718">
            <v>0</v>
          </cell>
        </row>
        <row r="7719">
          <cell r="A7719" t="str">
            <v>897E01010</v>
          </cell>
          <cell r="C7719" t="str">
            <v>SY</v>
          </cell>
          <cell r="D7719" t="str">
            <v>PAVEMENT PLANING, ASPHALT CONCRETE, CLASS A</v>
          </cell>
          <cell r="F7719">
            <v>1</v>
          </cell>
          <cell r="G7719" t="str">
            <v>SPECIFY DEPTH</v>
          </cell>
        </row>
        <row r="7720">
          <cell r="A7720" t="str">
            <v>897E01011</v>
          </cell>
          <cell r="C7720" t="str">
            <v>SY</v>
          </cell>
          <cell r="D7720" t="str">
            <v>PAVEMENT PLANING, ASPHALT CONCRETE, CLASS A, AS PER PLAN</v>
          </cell>
          <cell r="F7720">
            <v>1</v>
          </cell>
          <cell r="G7720" t="str">
            <v>SPECIFY DEPTH</v>
          </cell>
        </row>
        <row r="7721">
          <cell r="A7721" t="str">
            <v>897E01020</v>
          </cell>
          <cell r="C7721" t="str">
            <v>SY</v>
          </cell>
          <cell r="D7721" t="str">
            <v>PAVEMENT PLANING, ASPHALT CONCRETE, CLASS B</v>
          </cell>
          <cell r="F7721">
            <v>1</v>
          </cell>
          <cell r="G7721" t="str">
            <v>SPECIFY DEPTH</v>
          </cell>
        </row>
        <row r="7722">
          <cell r="A7722" t="str">
            <v>897E01021</v>
          </cell>
          <cell r="C7722" t="str">
            <v>SY</v>
          </cell>
          <cell r="D7722" t="str">
            <v>PAVEMENT PLANING, ASPHALT CONCRETE, CLASS B,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897E02000</v>
          </cell>
          <cell r="C7723" t="str">
            <v>SY</v>
          </cell>
          <cell r="D7723" t="str">
            <v>PATCHING PLANED SURFACE</v>
          </cell>
          <cell r="F7723">
            <v>0</v>
          </cell>
        </row>
        <row r="7724">
          <cell r="A7724" t="str">
            <v>897E02001</v>
          </cell>
          <cell r="C7724" t="str">
            <v>SY</v>
          </cell>
          <cell r="D7724" t="str">
            <v>PATCHING PLANED SURFACE, AS PER PLAN</v>
          </cell>
          <cell r="F7724">
            <v>0</v>
          </cell>
        </row>
        <row r="7725">
          <cell r="A7725" t="str">
            <v>899E10000</v>
          </cell>
          <cell r="C7725" t="str">
            <v>FT</v>
          </cell>
          <cell r="D7725" t="str">
            <v>CURED-IN-PLACE PIPE LINER</v>
          </cell>
          <cell r="F7725">
            <v>1</v>
          </cell>
          <cell r="G7725" t="str">
            <v>SPECIFY SIZE (___" DIAMETER)</v>
          </cell>
        </row>
        <row r="7726">
          <cell r="A7726" t="str">
            <v>899E10001</v>
          </cell>
          <cell r="C7726" t="str">
            <v>FT</v>
          </cell>
          <cell r="D7726" t="str">
            <v>CURED-IN-PLACE PIPE LINER, AS PER PLAN</v>
          </cell>
          <cell r="F7726">
            <v>1</v>
          </cell>
          <cell r="G7726" t="str">
            <v>SPECIFY SIZE (___" DIAMETER)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>
            <v>1</v>
          </cell>
          <cell r="G7727" t="str">
            <v>ADD SUPP DESC - RAIL ONLY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>
            <v>1</v>
          </cell>
          <cell r="G7728" t="str">
            <v>ADD SUPP DESC - RAIL ONLY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>
            <v>1</v>
          </cell>
          <cell r="G7750" t="str">
            <v>ADD SUPPLEMENTAL DESCRIPTION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>
            <v>1</v>
          </cell>
          <cell r="G7751" t="str">
            <v>ADD SUPPLEMENTAL DESCRIPTION</v>
          </cell>
        </row>
        <row r="7752">
          <cell r="A7752" t="str">
            <v>990E10000</v>
          </cell>
          <cell r="C7752" t="str">
            <v>LS</v>
          </cell>
          <cell r="D7752" t="str">
            <v>ESTIMATED COST OF REPAIRS TO DETOUR</v>
          </cell>
          <cell r="F7752">
            <v>0</v>
          </cell>
          <cell r="G7752" t="str">
            <v>ODOT INTERNAL USE ONLY</v>
          </cell>
        </row>
        <row r="7753">
          <cell r="A7753" t="str">
            <v>990E10010</v>
          </cell>
          <cell r="C7753" t="str">
            <v>LS</v>
          </cell>
          <cell r="D7753" t="str">
            <v>ESTIMATED COST OF RIGHT OF WAY</v>
          </cell>
          <cell r="F7753">
            <v>0</v>
          </cell>
          <cell r="G7753" t="str">
            <v>ODOT INTERNAL USE ONLY</v>
          </cell>
        </row>
        <row r="7754">
          <cell r="A7754" t="str">
            <v>990E10020</v>
          </cell>
          <cell r="C7754" t="str">
            <v>LS</v>
          </cell>
          <cell r="D7754" t="str">
            <v>ESTIMATED COST OF ENGINEERING, SUPERINTENDENCE AND CONTINGENCIES</v>
          </cell>
          <cell r="F7754">
            <v>0</v>
          </cell>
          <cell r="G7754" t="str">
            <v>ODOT INTERNAL USE ONLY</v>
          </cell>
        </row>
        <row r="7755">
          <cell r="A7755" t="str">
            <v>990E10030</v>
          </cell>
          <cell r="C7755" t="str">
            <v>LS</v>
          </cell>
          <cell r="D7755" t="str">
            <v>ESTIMATED COST OF PRELIMINARY ENGINEERING</v>
          </cell>
          <cell r="F7755">
            <v>0</v>
          </cell>
          <cell r="G7755" t="str">
            <v>ODOT INTERNAL USE ONLY</v>
          </cell>
        </row>
        <row r="7756">
          <cell r="A7756" t="str">
            <v>990E10040</v>
          </cell>
          <cell r="C7756" t="str">
            <v>LS</v>
          </cell>
          <cell r="D7756" t="str">
            <v>ESTIMATED COST OF FORCE ACCOUNT WORK</v>
          </cell>
          <cell r="F7756">
            <v>0</v>
          </cell>
          <cell r="G7756" t="str">
            <v>ODOT INTERNAL USE ONLY</v>
          </cell>
        </row>
        <row r="7757">
          <cell r="A7757" t="str">
            <v>990E10500</v>
          </cell>
          <cell r="C7757" t="str">
            <v>LS</v>
          </cell>
          <cell r="D7757" t="str">
            <v>ESTIMATED COST OF INCENTIVE/DISINCENTIVE PAYMENT</v>
          </cell>
          <cell r="F7757">
            <v>0</v>
          </cell>
          <cell r="G7757" t="str">
            <v>ODOT INTERNAL USE ONLY</v>
          </cell>
        </row>
        <row r="7758">
          <cell r="A7758" t="str">
            <v>990E20000</v>
          </cell>
          <cell r="C7758" t="str">
            <v>LS</v>
          </cell>
          <cell r="D7758" t="str">
            <v>FORCE ACCOUNT</v>
          </cell>
          <cell r="F7758">
            <v>0</v>
          </cell>
          <cell r="G7758" t="str">
            <v>SITE MANAGER USE ONLY</v>
          </cell>
        </row>
        <row r="7759">
          <cell r="A7759" t="str">
            <v>990E20010</v>
          </cell>
          <cell r="C7759" t="str">
            <v>LS</v>
          </cell>
          <cell r="D7759" t="str">
            <v>DIFFERENCE BETWEEN ESTIMATED AND ACTUAL COST OF FORCE ACCOUNT</v>
          </cell>
          <cell r="F7759">
            <v>0</v>
          </cell>
          <cell r="G7759" t="str">
            <v>SITE MANAGER USE ONLY</v>
          </cell>
        </row>
        <row r="7760">
          <cell r="A7760" t="str">
            <v>990E21000</v>
          </cell>
          <cell r="C7760" t="str">
            <v>DLR</v>
          </cell>
          <cell r="D7760" t="str">
            <v>INTEREST PAYMENTS</v>
          </cell>
          <cell r="F7760">
            <v>0</v>
          </cell>
          <cell r="G7760" t="str">
            <v>SITE MANAGER USE ONLY</v>
          </cell>
        </row>
        <row r="7761">
          <cell r="A7761" t="str">
            <v>990E24000</v>
          </cell>
          <cell r="C7761" t="str">
            <v>LS</v>
          </cell>
          <cell r="D7761" t="str">
            <v>BITUMINOUS PRICE ADJUSTMENT</v>
          </cell>
          <cell r="F7761">
            <v>0</v>
          </cell>
          <cell r="G7761" t="str">
            <v>SITE MANAGER USE ONLY</v>
          </cell>
        </row>
        <row r="7762">
          <cell r="A7762" t="str">
            <v>990E24100</v>
          </cell>
          <cell r="C7762" t="str">
            <v>LS</v>
          </cell>
          <cell r="D7762" t="str">
            <v>446 ADJUSTMENT</v>
          </cell>
          <cell r="F7762">
            <v>0</v>
          </cell>
          <cell r="G7762" t="str">
            <v>SITE MANAGER USE ONLY</v>
          </cell>
        </row>
        <row r="7763">
          <cell r="A7763" t="str">
            <v>990E24130</v>
          </cell>
          <cell r="C7763" t="str">
            <v>LS</v>
          </cell>
          <cell r="D7763" t="str">
            <v>447 MAT DENSITY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990E24170</v>
          </cell>
          <cell r="C7764" t="str">
            <v>LS</v>
          </cell>
          <cell r="D7764" t="str">
            <v>447 JOINT DENSITY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990E24200</v>
          </cell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990E24300</v>
          </cell>
          <cell r="C7766" t="str">
            <v>LS</v>
          </cell>
          <cell r="D7766" t="str">
            <v>SMOOTHNESS</v>
          </cell>
          <cell r="F7766">
            <v>0</v>
          </cell>
          <cell r="G7766" t="str">
            <v>SITE MANAGER USE ONLY</v>
          </cell>
        </row>
        <row r="7767">
          <cell r="A7767" t="str">
            <v>990E24400</v>
          </cell>
          <cell r="C7767" t="str">
            <v>LS</v>
          </cell>
          <cell r="D7767" t="str">
            <v>STEEL PRICE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990E24500</v>
          </cell>
          <cell r="C7768" t="str">
            <v>LS</v>
          </cell>
          <cell r="D7768" t="str">
            <v>QC / QA</v>
          </cell>
          <cell r="F7768">
            <v>0</v>
          </cell>
          <cell r="G7768" t="str">
            <v>SITE MANAGER USE ONLY</v>
          </cell>
        </row>
        <row r="7769">
          <cell r="A7769" t="str">
            <v>990E24600</v>
          </cell>
          <cell r="C7769" t="str">
            <v>LS</v>
          </cell>
          <cell r="D7769" t="str">
            <v>LANDSCAPING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990E24700</v>
          </cell>
          <cell r="C7770" t="str">
            <v>LS</v>
          </cell>
          <cell r="D7770" t="str">
            <v>104.02 ADJUSTMENT</v>
          </cell>
          <cell r="F7770">
            <v>0</v>
          </cell>
          <cell r="G7770" t="str">
            <v>SITE MANAGER USE ONLY</v>
          </cell>
        </row>
        <row r="7771">
          <cell r="A7771" t="str">
            <v>990E24800</v>
          </cell>
          <cell r="C7771" t="str">
            <v>LS</v>
          </cell>
          <cell r="D7771" t="str">
            <v>NON-SPEC MATERIAL DEDUCTION</v>
          </cell>
          <cell r="F7771">
            <v>0</v>
          </cell>
          <cell r="G7771" t="str">
            <v>SITE MANAGER USE ONLY</v>
          </cell>
        </row>
        <row r="7772">
          <cell r="A7772" t="str">
            <v>990E24900</v>
          </cell>
          <cell r="C7772" t="str">
            <v>LS</v>
          </cell>
          <cell r="D7772" t="str">
            <v>109.05 - BUY BACK MATERIAL</v>
          </cell>
          <cell r="F7772">
            <v>0</v>
          </cell>
          <cell r="G7772" t="str">
            <v>SITE MANAGER USE ONLY</v>
          </cell>
        </row>
        <row r="7773">
          <cell r="A7773" t="str">
            <v>990E25000</v>
          </cell>
          <cell r="C7773" t="str">
            <v>LS</v>
          </cell>
          <cell r="D7773" t="str">
            <v>FUEL PRICE ADJUSTMENT</v>
          </cell>
          <cell r="F7773">
            <v>0</v>
          </cell>
          <cell r="G7773" t="str">
            <v>SITE MANAGER USE ONLY</v>
          </cell>
        </row>
        <row r="7774">
          <cell r="A7774" t="str">
            <v>990E25100</v>
          </cell>
          <cell r="C7774" t="str">
            <v>LS</v>
          </cell>
          <cell r="D7774" t="str">
            <v>UTILITY CONFLICT/DELAYS</v>
          </cell>
          <cell r="F7774">
            <v>0</v>
          </cell>
          <cell r="G7774" t="str">
            <v>SITE MANAGER USE ONLY</v>
          </cell>
        </row>
        <row r="7775">
          <cell r="A7775" t="str">
            <v>990E25200</v>
          </cell>
          <cell r="C7775" t="str">
            <v>LS</v>
          </cell>
          <cell r="D7775" t="str">
            <v>ABANDONED UTILITY CONFLICT/DELAYS</v>
          </cell>
          <cell r="F7775">
            <v>0</v>
          </cell>
          <cell r="G7775" t="str">
            <v>SITE MANAGER USE ONLY</v>
          </cell>
        </row>
        <row r="7776">
          <cell r="A7776" t="str">
            <v>990E25300</v>
          </cell>
          <cell r="C7776" t="str">
            <v>LS</v>
          </cell>
          <cell r="D7776" t="str">
            <v>105.03 NON-CONFORMANCE ADJUSTMENT</v>
          </cell>
          <cell r="F7776">
            <v>0</v>
          </cell>
          <cell r="G7776" t="str">
            <v>SITE MANAGER USE ONLY</v>
          </cell>
        </row>
        <row r="7777">
          <cell r="A7777" t="str">
            <v>990E25400</v>
          </cell>
          <cell r="C7777" t="str">
            <v>LS</v>
          </cell>
          <cell r="D7777" t="str">
            <v>LUMP SUM ADJUSTMENT - GENERAL / OTHER ITEMS</v>
          </cell>
          <cell r="F7777">
            <v>0</v>
          </cell>
          <cell r="G7777" t="str">
            <v>SITE MANAGER USE ONLY</v>
          </cell>
        </row>
        <row r="7778">
          <cell r="A7778" t="str">
            <v>990E30000</v>
          </cell>
          <cell r="C7778" t="str">
            <v>LS</v>
          </cell>
          <cell r="D7778" t="str">
            <v>AGREED LUMP SUM</v>
          </cell>
          <cell r="F7778">
            <v>0</v>
          </cell>
          <cell r="G7778" t="str">
            <v>SITE MANAGER USE ONLY</v>
          </cell>
        </row>
        <row r="7779">
          <cell r="A7779" t="str">
            <v>990E40000</v>
          </cell>
          <cell r="C7779" t="str">
            <v>EACH</v>
          </cell>
          <cell r="D7779" t="str">
            <v>AGREED UNIT PRICE</v>
          </cell>
          <cell r="F7779">
            <v>0</v>
          </cell>
          <cell r="G7779" t="str">
            <v>SITE MANAGER USE ONLY</v>
          </cell>
        </row>
        <row r="7780">
          <cell r="A7780" t="str">
            <v>990E40010</v>
          </cell>
          <cell r="C7780" t="str">
            <v>FT</v>
          </cell>
          <cell r="D7780" t="str">
            <v>AGREED UNIT PRICE</v>
          </cell>
          <cell r="F7780">
            <v>0</v>
          </cell>
          <cell r="G7780" t="str">
            <v>SITE MANAGER USE ONLY</v>
          </cell>
        </row>
        <row r="7781">
          <cell r="A7781" t="str">
            <v>990E40020</v>
          </cell>
          <cell r="C7781" t="str">
            <v>SF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990E40030</v>
          </cell>
          <cell r="C7782" t="str">
            <v>SY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990E40050</v>
          </cell>
          <cell r="C7783" t="str">
            <v>MILE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990E40060</v>
          </cell>
          <cell r="C7784" t="str">
            <v>CY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990E40070</v>
          </cell>
          <cell r="C7785" t="str">
            <v>LB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990E40080</v>
          </cell>
          <cell r="C7786" t="str">
            <v>MNTH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990E40090</v>
          </cell>
          <cell r="C7787" t="str">
            <v>TON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990E40100</v>
          </cell>
          <cell r="C7788" t="str">
            <v>TKFT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990E50000</v>
          </cell>
          <cell r="C7789" t="str">
            <v>HOUR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990E50100</v>
          </cell>
          <cell r="C7790" t="str">
            <v>DAY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990E50110</v>
          </cell>
          <cell r="C7791" t="str">
            <v>GAL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990E50120</v>
          </cell>
          <cell r="C7792" t="str">
            <v>STA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990E50130</v>
          </cell>
          <cell r="C7793" t="str">
            <v>MSF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990E50140</v>
          </cell>
          <cell r="C7794" t="str">
            <v>MGAL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17"/>
  <sheetViews>
    <sheetView showGridLines="0" tabSelected="1" topLeftCell="A19" zoomScale="80" zoomScaleNormal="80" workbookViewId="0">
      <selection activeCell="S27" sqref="S27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8"/>
      <c r="L1" s="1"/>
      <c r="M1" s="1"/>
      <c r="N1" s="1"/>
      <c r="O1" s="1"/>
      <c r="P1" s="1"/>
      <c r="Q1" s="18"/>
      <c r="R1" s="18"/>
      <c r="S1" s="18"/>
      <c r="T1" s="18"/>
      <c r="U1" s="18"/>
      <c r="V1" s="18"/>
      <c r="W1" s="1"/>
      <c r="X1" s="1"/>
      <c r="Y1" s="1"/>
      <c r="Z1" s="1"/>
      <c r="AA1" s="1"/>
      <c r="AB1" s="1"/>
      <c r="AC1" s="20"/>
      <c r="AD1" s="20"/>
      <c r="AE1" s="20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8"/>
      <c r="L2" s="1"/>
      <c r="M2" s="1"/>
      <c r="N2" s="1"/>
      <c r="O2" s="1"/>
      <c r="P2" s="1"/>
      <c r="Q2" s="18"/>
      <c r="R2" s="18"/>
      <c r="S2" s="18"/>
      <c r="T2" s="18"/>
      <c r="U2" s="18"/>
      <c r="V2" s="18"/>
      <c r="W2" s="1"/>
      <c r="X2" s="1"/>
      <c r="Y2" s="1"/>
      <c r="Z2" s="1"/>
      <c r="AA2" s="1"/>
      <c r="AB2" s="1"/>
      <c r="AC2" s="20"/>
      <c r="AD2" s="20"/>
      <c r="AE2" s="20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2"/>
      <c r="L3" s="1"/>
      <c r="M3" s="1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0"/>
      <c r="AD3" s="20"/>
      <c r="AE3" s="20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2"/>
      <c r="L4" s="1"/>
      <c r="M4" s="1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0"/>
      <c r="AD4" s="20"/>
      <c r="AE4" s="20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9"/>
      <c r="X5" s="19"/>
      <c r="Y5" s="1"/>
      <c r="Z5" s="1"/>
      <c r="AA5" s="19"/>
      <c r="AB5" s="19"/>
      <c r="AC5" s="20"/>
      <c r="AD5" s="20"/>
      <c r="AE5" s="20"/>
    </row>
    <row r="6" spans="1:38" ht="12.75" customHeight="1" thickBot="1" x14ac:dyDescent="0.25"/>
    <row r="7" spans="1:38" ht="12.75" customHeight="1" thickBot="1" x14ac:dyDescent="0.25">
      <c r="B7" s="22" t="s">
        <v>9</v>
      </c>
      <c r="D7" s="69" t="str">
        <f>"SUBSUMMARY SHEET " &amp; B8</f>
        <v>SUBSUMMARY SHEET P.24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G7" s="27">
        <v>15</v>
      </c>
      <c r="AH7" s="28" t="s">
        <v>22</v>
      </c>
      <c r="AI7" s="29"/>
      <c r="AJ7" s="29"/>
      <c r="AK7" s="29"/>
      <c r="AL7" s="29"/>
    </row>
    <row r="8" spans="1:38" ht="12.75" customHeight="1" thickBot="1" x14ac:dyDescent="0.25">
      <c r="B8" s="26" t="s">
        <v>52</v>
      </c>
      <c r="D8" s="68" t="s">
        <v>7</v>
      </c>
      <c r="E8" s="68"/>
      <c r="F8" s="68"/>
      <c r="G8" s="68"/>
      <c r="H8" s="68"/>
      <c r="I8" s="68"/>
      <c r="J8" s="68"/>
      <c r="K8" s="21" t="s">
        <v>25</v>
      </c>
      <c r="L8" s="21" t="s">
        <v>23</v>
      </c>
      <c r="M8" s="21" t="s">
        <v>24</v>
      </c>
      <c r="N8" s="21" t="s">
        <v>63</v>
      </c>
      <c r="O8" s="21" t="s">
        <v>64</v>
      </c>
      <c r="P8" s="21"/>
      <c r="Q8" s="21" t="s">
        <v>51</v>
      </c>
      <c r="R8" s="21"/>
      <c r="S8" s="21" t="s">
        <v>26</v>
      </c>
      <c r="T8" s="21" t="s">
        <v>27</v>
      </c>
      <c r="U8" s="21" t="s">
        <v>28</v>
      </c>
      <c r="V8" s="21"/>
      <c r="W8" s="21" t="s">
        <v>53</v>
      </c>
      <c r="X8" s="21"/>
      <c r="Y8" s="21" t="s">
        <v>32</v>
      </c>
      <c r="Z8" s="21"/>
      <c r="AA8" s="21" t="s">
        <v>40</v>
      </c>
      <c r="AB8" s="21"/>
      <c r="AC8" s="21" t="s">
        <v>29</v>
      </c>
      <c r="AD8" s="21"/>
      <c r="AE8" s="21" t="s">
        <v>55</v>
      </c>
    </row>
    <row r="9" spans="1:38" ht="12.75" customHeight="1" thickBot="1" x14ac:dyDescent="0.25">
      <c r="D9" s="51" t="s">
        <v>8</v>
      </c>
      <c r="E9" s="51"/>
      <c r="F9" s="51"/>
      <c r="G9" s="51"/>
      <c r="H9" s="51"/>
      <c r="I9" s="51"/>
      <c r="J9" s="51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 t="s">
        <v>54</v>
      </c>
      <c r="X9" s="17"/>
      <c r="Y9" s="17"/>
      <c r="Z9" s="17"/>
      <c r="AA9" s="17" t="s">
        <v>41</v>
      </c>
      <c r="AB9" s="17"/>
      <c r="AC9" s="17"/>
      <c r="AD9" s="17"/>
      <c r="AE9" s="17"/>
    </row>
    <row r="10" spans="1:38" ht="12.75" customHeight="1" x14ac:dyDescent="0.2">
      <c r="B10" s="48" t="s">
        <v>10</v>
      </c>
      <c r="D10" s="52" t="s">
        <v>20</v>
      </c>
      <c r="E10" s="52" t="s">
        <v>21</v>
      </c>
      <c r="F10" s="55" t="s">
        <v>0</v>
      </c>
      <c r="G10" s="56"/>
      <c r="H10" s="56"/>
      <c r="I10" s="56"/>
      <c r="J10" s="57"/>
      <c r="K10" s="6" t="str">
        <f>IF(OR(TRIM(K8)=0,TRIM(K8)=""),"",IF(IFERROR(TRIM(INDEX(QryItemNamed,MATCH(TRIM(K8),ITEM,0),2)),"")="Y","SPECIAL",LEFT(IFERROR(TRIM(INDEX(ITEM,MATCH(TRIM(K8),ITEM,0))),""),3)))</f>
        <v>202</v>
      </c>
      <c r="L10" s="6" t="str">
        <f>IF(OR(TRIM(L8)=0,TRIM(L8)=""),"",IF(IFERROR(TRIM(INDEX(QryItemNamed,MATCH(TRIM(L8),ITEM,0),2)),"")="Y","SPECIAL",LEFT(IFERROR(TRIM(INDEX(ITEM,MATCH(TRIM(L8),ITEM,0))),""),3)))</f>
        <v>202</v>
      </c>
      <c r="M10" s="6" t="str">
        <f t="shared" ref="M10:AE10" si="0">IF(OR(TRIM(M8)=0,TRIM(M8)=""),"",IF(IFERROR(TRIM(INDEX(QryItemNamed,MATCH(TRIM(M8),ITEM,0),2)),"")="Y","SPECIAL",LEFT(IFERROR(TRIM(INDEX(ITEM,MATCH(TRIM(M8),ITEM,0))),""),3)))</f>
        <v>202</v>
      </c>
      <c r="N10" s="6" t="str">
        <f t="shared" ref="N10:O10" si="1">IF(OR(TRIM(N8)=0,TRIM(N8)=""),"",IF(IFERROR(TRIM(INDEX(QryItemNamed,MATCH(TRIM(N8),ITEM,0),2)),"")="Y","SPECIAL",LEFT(IFERROR(TRIM(INDEX(ITEM,MATCH(TRIM(N8),ITEM,0))),""),3)))</f>
        <v>304</v>
      </c>
      <c r="O10" s="6" t="str">
        <f t="shared" si="1"/>
        <v>452</v>
      </c>
      <c r="P10" s="6" t="str">
        <f t="shared" si="0"/>
        <v/>
      </c>
      <c r="Q10" s="6" t="str">
        <f t="shared" si="0"/>
        <v>601</v>
      </c>
      <c r="R10" s="6" t="str">
        <f t="shared" si="0"/>
        <v/>
      </c>
      <c r="S10" s="6" t="str">
        <f t="shared" si="0"/>
        <v>606</v>
      </c>
      <c r="T10" s="6" t="str">
        <f t="shared" si="0"/>
        <v>606</v>
      </c>
      <c r="U10" s="6" t="str">
        <f t="shared" si="0"/>
        <v>606</v>
      </c>
      <c r="V10" s="6" t="str">
        <f t="shared" si="0"/>
        <v/>
      </c>
      <c r="W10" s="6" t="str">
        <f t="shared" si="0"/>
        <v>607</v>
      </c>
      <c r="X10" s="6" t="str">
        <f t="shared" si="0"/>
        <v/>
      </c>
      <c r="Y10" s="6" t="str">
        <f t="shared" si="0"/>
        <v>611</v>
      </c>
      <c r="Z10" s="6" t="str">
        <f t="shared" si="0"/>
        <v/>
      </c>
      <c r="AA10" s="6" t="str">
        <f t="shared" si="0"/>
        <v>626</v>
      </c>
      <c r="AB10" s="6" t="str">
        <f>IF(OR(TRIM(AB8)=0,TRIM(AB8)=""),"",IF(IFERROR(TRIM(INDEX(QryItemNamed,MATCH(TRIM(AB8),ITEM,0),2)),"")="Y","SPECIAL",LEFT(IFERROR(TRIM(INDEX(ITEM,MATCH(TRIM(AB8),ITEM,0))),""),3)))</f>
        <v/>
      </c>
      <c r="AC10" s="6" t="str">
        <f>IF(OR(TRIM(AC8)=0,TRIM(AC8)=""),"",IF(IFERROR(TRIM(INDEX(QryItemNamed,MATCH(TRIM(AC8),ITEM,0),2)),"")="Y","SPECIAL",LEFT(IFERROR(TRIM(INDEX(ITEM,MATCH(TRIM(AC8),ITEM,0))),""),3)))</f>
        <v>670</v>
      </c>
      <c r="AD10" s="6" t="str">
        <f t="shared" ref="AD10" si="2">IF(OR(TRIM(AD8)=0,TRIM(AD8)=""),"",IF(IFERROR(TRIM(INDEX(QryItemNamed,MATCH(TRIM(AD8),ITEM,0),2)),"")="Y","SPECIAL",LEFT(IFERROR(TRIM(INDEX(ITEM,MATCH(TRIM(AD8),ITEM,0))),""),3)))</f>
        <v/>
      </c>
      <c r="AE10" s="6" t="str">
        <f t="shared" si="0"/>
        <v>SPECIAL</v>
      </c>
    </row>
    <row r="11" spans="1:38" ht="12.75" customHeight="1" x14ac:dyDescent="0.2">
      <c r="B11" s="49"/>
      <c r="D11" s="53"/>
      <c r="E11" s="53"/>
      <c r="F11" s="58"/>
      <c r="G11" s="59"/>
      <c r="H11" s="59"/>
      <c r="I11" s="59"/>
      <c r="J11" s="60"/>
      <c r="K11" s="47" t="str">
        <f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GUARDRAIL REMOVED</v>
      </c>
      <c r="L11" s="47" t="str">
        <f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ANCHOR ASSEMBLY REMOVED, TYPE E</v>
      </c>
      <c r="M11" s="47" t="str">
        <f t="shared" ref="M11:AE11" si="3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BRIDGE TERMINAL ASSEMBLY REMOVED</v>
      </c>
      <c r="N11" s="47" t="str">
        <f t="shared" ref="N11:O11" si="4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AGGREGATE BASE</v>
      </c>
      <c r="O11" s="47" t="str">
        <f t="shared" si="4"/>
        <v>8" NON-REINFORCED CONCRETE PAVEMENT, CLASS QC 1P, AS PER PLAN</v>
      </c>
      <c r="P11" s="47" t="str">
        <f t="shared" si="3"/>
        <v/>
      </c>
      <c r="Q11" s="47" t="str">
        <f t="shared" si="3"/>
        <v>TIED CONCRETE BLOCK MAT WITH TYPE 1 UNDERLAYMENT</v>
      </c>
      <c r="R11" s="47" t="str">
        <f t="shared" si="3"/>
        <v/>
      </c>
      <c r="S11" s="47" t="str">
        <f t="shared" si="3"/>
        <v>GUARDRAIL, TYPE MGS</v>
      </c>
      <c r="T11" s="47" t="str">
        <f t="shared" si="3"/>
        <v>ANCHOR ASSEMBLY, MGS TYPE E</v>
      </c>
      <c r="U11" s="47" t="str">
        <f t="shared" si="3"/>
        <v>MGS BRIDGE TERMINAL ASSEMBLY, TYPE 1</v>
      </c>
      <c r="V11" s="47" t="str">
        <f t="shared" si="3"/>
        <v/>
      </c>
      <c r="W11" s="47" t="str">
        <f t="shared" si="3"/>
        <v>FENCE, MISC.:WOODEN SLATE FENCE</v>
      </c>
      <c r="X11" s="47" t="str">
        <f t="shared" si="3"/>
        <v/>
      </c>
      <c r="Y11" s="47" t="str">
        <f t="shared" si="3"/>
        <v>MANHOLE ADJUSTED TO GRADE</v>
      </c>
      <c r="Z11" s="47" t="str">
        <f t="shared" si="3"/>
        <v/>
      </c>
      <c r="AA11" s="47" t="str">
        <f t="shared" si="3"/>
        <v>BARRIER REFLECTOR, TYPE 2, BIDIRECTIONAL</v>
      </c>
      <c r="AB11" s="47" t="str">
        <f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47" t="str">
        <f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>SLOPE EROSION PROTECTION</v>
      </c>
      <c r="AD11" s="47" t="str">
        <f t="shared" ref="AD11" si="5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47" t="str">
        <f t="shared" si="3"/>
        <v>BOLLARD</v>
      </c>
    </row>
    <row r="12" spans="1:38" ht="12.75" customHeight="1" x14ac:dyDescent="0.2">
      <c r="B12" s="49"/>
      <c r="D12" s="53"/>
      <c r="E12" s="53"/>
      <c r="F12" s="58"/>
      <c r="G12" s="59"/>
      <c r="H12" s="59"/>
      <c r="I12" s="59"/>
      <c r="J12" s="60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</row>
    <row r="13" spans="1:38" ht="12.75" customHeight="1" x14ac:dyDescent="0.2">
      <c r="B13" s="49"/>
      <c r="D13" s="53"/>
      <c r="E13" s="53"/>
      <c r="F13" s="58"/>
      <c r="G13" s="59"/>
      <c r="H13" s="59"/>
      <c r="I13" s="59"/>
      <c r="J13" s="60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</row>
    <row r="14" spans="1:38" ht="12.75" customHeight="1" x14ac:dyDescent="0.2">
      <c r="B14" s="49"/>
      <c r="D14" s="53"/>
      <c r="E14" s="53"/>
      <c r="F14" s="58"/>
      <c r="G14" s="59"/>
      <c r="H14" s="59"/>
      <c r="I14" s="59"/>
      <c r="J14" s="60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1:38" ht="12.75" customHeight="1" x14ac:dyDescent="0.2">
      <c r="B15" s="49"/>
      <c r="D15" s="53"/>
      <c r="E15" s="53"/>
      <c r="F15" s="58"/>
      <c r="G15" s="59"/>
      <c r="H15" s="59"/>
      <c r="I15" s="59"/>
      <c r="J15" s="60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</row>
    <row r="16" spans="1:38" ht="12.75" customHeight="1" x14ac:dyDescent="0.2">
      <c r="B16" s="49"/>
      <c r="D16" s="53"/>
      <c r="E16" s="53"/>
      <c r="F16" s="58"/>
      <c r="G16" s="59"/>
      <c r="H16" s="59"/>
      <c r="I16" s="59"/>
      <c r="J16" s="60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</row>
    <row r="17" spans="2:31" ht="12.75" customHeight="1" x14ac:dyDescent="0.2">
      <c r="B17" s="49"/>
      <c r="D17" s="53"/>
      <c r="E17" s="53"/>
      <c r="F17" s="58"/>
      <c r="G17" s="59"/>
      <c r="H17" s="59"/>
      <c r="I17" s="59"/>
      <c r="J17" s="60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</row>
    <row r="18" spans="2:31" ht="12.75" customHeight="1" x14ac:dyDescent="0.2">
      <c r="B18" s="49"/>
      <c r="D18" s="53"/>
      <c r="E18" s="53"/>
      <c r="F18" s="58"/>
      <c r="G18" s="59"/>
      <c r="H18" s="59"/>
      <c r="I18" s="59"/>
      <c r="J18" s="60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</row>
    <row r="19" spans="2:31" ht="12.75" customHeight="1" x14ac:dyDescent="0.2">
      <c r="B19" s="49"/>
      <c r="D19" s="53"/>
      <c r="E19" s="53"/>
      <c r="F19" s="58"/>
      <c r="G19" s="59"/>
      <c r="H19" s="59"/>
      <c r="I19" s="59"/>
      <c r="J19" s="60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</row>
    <row r="20" spans="2:31" ht="12.75" customHeight="1" x14ac:dyDescent="0.2">
      <c r="B20" s="49"/>
      <c r="D20" s="53"/>
      <c r="E20" s="53"/>
      <c r="F20" s="58"/>
      <c r="G20" s="59"/>
      <c r="H20" s="59"/>
      <c r="I20" s="59"/>
      <c r="J20" s="60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</row>
    <row r="21" spans="2:31" ht="12.75" customHeight="1" x14ac:dyDescent="0.2">
      <c r="B21" s="49"/>
      <c r="D21" s="53"/>
      <c r="E21" s="53"/>
      <c r="F21" s="58"/>
      <c r="G21" s="59"/>
      <c r="H21" s="59"/>
      <c r="I21" s="59"/>
      <c r="J21" s="60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</row>
    <row r="22" spans="2:31" ht="12.75" customHeight="1" x14ac:dyDescent="0.2">
      <c r="B22" s="49"/>
      <c r="D22" s="53"/>
      <c r="E22" s="53"/>
      <c r="F22" s="58"/>
      <c r="G22" s="59"/>
      <c r="H22" s="59"/>
      <c r="I22" s="59"/>
      <c r="J22" s="60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</row>
    <row r="23" spans="2:31" ht="12.75" customHeight="1" thickBot="1" x14ac:dyDescent="0.25">
      <c r="B23" s="50"/>
      <c r="D23" s="54"/>
      <c r="E23" s="54"/>
      <c r="F23" s="61"/>
      <c r="G23" s="62"/>
      <c r="H23" s="62"/>
      <c r="I23" s="62"/>
      <c r="J23" s="63"/>
      <c r="K23" s="7" t="str">
        <f>IF(OR(TRIM(K8)=0,TRIM(K8)=""),"",IFERROR(TRIM(INDEX(QryItemNamed,MATCH(TRIM(K8),ITEM,0),3)),""))</f>
        <v>FT</v>
      </c>
      <c r="L23" s="7" t="str">
        <f>IF(OR(TRIM(L8)=0,TRIM(L8)=""),"",IFERROR(TRIM(INDEX(QryItemNamed,MATCH(TRIM(L8),ITEM,0),3)),""))</f>
        <v>EACH</v>
      </c>
      <c r="M23" s="7" t="str">
        <f t="shared" ref="M23:AE23" si="6">IF(OR(TRIM(M8)=0,TRIM(M8)=""),"",IFERROR(TRIM(INDEX(QryItemNamed,MATCH(TRIM(M8),ITEM,0),3)),""))</f>
        <v>EACH</v>
      </c>
      <c r="N23" s="7" t="str">
        <f t="shared" ref="N23:O23" si="7">IF(OR(TRIM(N8)=0,TRIM(N8)=""),"",IFERROR(TRIM(INDEX(QryItemNamed,MATCH(TRIM(N8),ITEM,0),3)),""))</f>
        <v>CY</v>
      </c>
      <c r="O23" s="7" t="str">
        <f t="shared" si="7"/>
        <v>SY</v>
      </c>
      <c r="P23" s="7" t="str">
        <f t="shared" si="6"/>
        <v/>
      </c>
      <c r="Q23" s="7" t="str">
        <f t="shared" si="6"/>
        <v>SY</v>
      </c>
      <c r="R23" s="7" t="str">
        <f t="shared" si="6"/>
        <v/>
      </c>
      <c r="S23" s="7" t="str">
        <f t="shared" si="6"/>
        <v>FT</v>
      </c>
      <c r="T23" s="7" t="str">
        <f t="shared" si="6"/>
        <v>EACH</v>
      </c>
      <c r="U23" s="7" t="str">
        <f t="shared" si="6"/>
        <v>EACH</v>
      </c>
      <c r="V23" s="7" t="str">
        <f t="shared" si="6"/>
        <v/>
      </c>
      <c r="W23" s="7" t="str">
        <f t="shared" si="6"/>
        <v>FT</v>
      </c>
      <c r="X23" s="7" t="str">
        <f t="shared" si="6"/>
        <v/>
      </c>
      <c r="Y23" s="7" t="str">
        <f t="shared" si="6"/>
        <v>EACH</v>
      </c>
      <c r="Z23" s="7" t="str">
        <f t="shared" si="6"/>
        <v/>
      </c>
      <c r="AA23" s="7" t="str">
        <f t="shared" si="6"/>
        <v>EACH</v>
      </c>
      <c r="AB23" s="7" t="str">
        <f>IF(OR(TRIM(AB8)=0,TRIM(AB8)=""),"",IFERROR(TRIM(INDEX(QryItemNamed,MATCH(TRIM(AB8),ITEM,0),3)),""))</f>
        <v/>
      </c>
      <c r="AC23" s="7" t="str">
        <f>IF(OR(TRIM(AC8)=0,TRIM(AC8)=""),"",IFERROR(TRIM(INDEX(QryItemNamed,MATCH(TRIM(AC8),ITEM,0),3)),""))</f>
        <v>SY</v>
      </c>
      <c r="AD23" s="7" t="str">
        <f t="shared" ref="AD23" si="8">IF(OR(TRIM(AD8)=0,TRIM(AD8)=""),"",IFERROR(TRIM(INDEX(QryItemNamed,MATCH(TRIM(AD8),ITEM,0),3)),""))</f>
        <v/>
      </c>
      <c r="AE23" s="7" t="str">
        <f t="shared" si="6"/>
        <v>EACH</v>
      </c>
    </row>
    <row r="24" spans="2:31" ht="12.75" customHeight="1" x14ac:dyDescent="0.2">
      <c r="B24" s="30"/>
      <c r="D24" s="32"/>
      <c r="E24" s="32"/>
      <c r="F24" s="64" t="s">
        <v>38</v>
      </c>
      <c r="G24" s="65"/>
      <c r="H24" s="65"/>
      <c r="I24" s="65"/>
      <c r="J24" s="66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2:31" ht="12.75" customHeight="1" x14ac:dyDescent="0.2">
      <c r="B25" s="23">
        <v>1</v>
      </c>
      <c r="D25" s="12" t="s">
        <v>66</v>
      </c>
      <c r="E25" s="12" t="s">
        <v>67</v>
      </c>
      <c r="F25" s="13" t="s">
        <v>36</v>
      </c>
      <c r="G25" s="14"/>
      <c r="H25" s="12" t="s">
        <v>1</v>
      </c>
      <c r="I25" s="13" t="s">
        <v>37</v>
      </c>
      <c r="J25" s="15"/>
      <c r="K25" s="12">
        <v>262.5</v>
      </c>
      <c r="L25" s="12">
        <v>1</v>
      </c>
      <c r="M25" s="12">
        <v>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6"/>
      <c r="AC25" s="6"/>
      <c r="AD25" s="6"/>
      <c r="AE25" s="6"/>
    </row>
    <row r="26" spans="2:31" ht="12.75" customHeight="1" x14ac:dyDescent="0.2">
      <c r="B26" s="23"/>
      <c r="D26" s="12"/>
      <c r="E26" s="12"/>
      <c r="F26" s="13"/>
      <c r="G26" s="14"/>
      <c r="H26" s="12"/>
      <c r="I26" s="13"/>
      <c r="J26" s="15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6"/>
      <c r="AC26" s="6"/>
      <c r="AD26" s="6"/>
      <c r="AE26" s="6"/>
    </row>
    <row r="27" spans="2:31" ht="12.75" customHeight="1" x14ac:dyDescent="0.2">
      <c r="B27" s="23">
        <v>1</v>
      </c>
      <c r="D27" s="12" t="s">
        <v>39</v>
      </c>
      <c r="E27" s="12" t="s">
        <v>67</v>
      </c>
      <c r="F27" s="13">
        <v>19635.63</v>
      </c>
      <c r="G27" s="14"/>
      <c r="H27" s="12" t="s">
        <v>1</v>
      </c>
      <c r="I27" s="13" t="s">
        <v>37</v>
      </c>
      <c r="J27" s="15"/>
      <c r="K27" s="12"/>
      <c r="L27" s="12"/>
      <c r="M27" s="12"/>
      <c r="N27" s="12"/>
      <c r="O27" s="12"/>
      <c r="P27" s="12"/>
      <c r="Q27" s="12"/>
      <c r="R27" s="12"/>
      <c r="S27" s="37">
        <v>250</v>
      </c>
      <c r="T27" s="12">
        <v>1</v>
      </c>
      <c r="U27" s="12">
        <v>1</v>
      </c>
      <c r="V27" s="12"/>
      <c r="W27" s="12"/>
      <c r="X27" s="12"/>
      <c r="Y27" s="12"/>
      <c r="Z27" s="12"/>
      <c r="AA27" s="12">
        <v>4</v>
      </c>
      <c r="AB27" s="6"/>
      <c r="AC27" s="6"/>
      <c r="AD27" s="6"/>
      <c r="AE27" s="6"/>
    </row>
    <row r="28" spans="2:31" ht="12.75" customHeight="1" x14ac:dyDescent="0.2">
      <c r="B28" s="23"/>
      <c r="D28" s="12"/>
      <c r="E28" s="12"/>
      <c r="F28" s="13"/>
      <c r="G28" s="14"/>
      <c r="H28" s="12"/>
      <c r="I28" s="13"/>
      <c r="J28" s="15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6"/>
      <c r="AC28" s="6"/>
      <c r="AD28" s="6"/>
      <c r="AE28" s="6"/>
    </row>
    <row r="29" spans="2:31" ht="12.75" customHeight="1" x14ac:dyDescent="0.2">
      <c r="B29" s="23">
        <v>1</v>
      </c>
      <c r="D29" s="12" t="s">
        <v>30</v>
      </c>
      <c r="E29" s="12" t="s">
        <v>68</v>
      </c>
      <c r="F29" s="13">
        <v>16337</v>
      </c>
      <c r="G29" s="14"/>
      <c r="H29" s="12" t="s">
        <v>1</v>
      </c>
      <c r="I29" s="13">
        <v>16810.400000000001</v>
      </c>
      <c r="J29" s="15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>
        <f>ROUNDUP((25*473)/9,0)</f>
        <v>1314</v>
      </c>
      <c r="AD29" s="6"/>
      <c r="AE29" s="6"/>
    </row>
    <row r="30" spans="2:31" ht="12.75" customHeight="1" x14ac:dyDescent="0.2">
      <c r="B30" s="23"/>
      <c r="D30" s="12"/>
      <c r="E30" s="12"/>
      <c r="F30" s="13"/>
      <c r="G30" s="14"/>
      <c r="H30" s="12"/>
      <c r="I30" s="13"/>
      <c r="J30" s="15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6"/>
      <c r="AE30" s="6"/>
    </row>
    <row r="31" spans="2:31" ht="12.75" customHeight="1" x14ac:dyDescent="0.2">
      <c r="B31" s="23"/>
      <c r="D31" s="12"/>
      <c r="E31" s="12"/>
      <c r="F31" s="13"/>
      <c r="G31" s="14"/>
      <c r="H31" s="12"/>
      <c r="I31" s="13"/>
      <c r="J31" s="15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2:31" ht="12.75" customHeight="1" x14ac:dyDescent="0.2">
      <c r="B32" s="23"/>
      <c r="D32" s="12"/>
      <c r="E32" s="12"/>
      <c r="F32" s="13"/>
      <c r="G32" s="34"/>
      <c r="H32" s="12"/>
      <c r="I32" s="35"/>
      <c r="J32" s="15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2:31" ht="12.75" customHeight="1" x14ac:dyDescent="0.2">
      <c r="B33" s="23"/>
      <c r="D33" s="31"/>
      <c r="E33" s="31"/>
      <c r="F33" s="13"/>
      <c r="G33" s="14"/>
      <c r="H33" s="12"/>
      <c r="I33" s="13"/>
      <c r="J33" s="15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2:31" ht="12.75" customHeight="1" x14ac:dyDescent="0.2">
      <c r="B34" s="23"/>
      <c r="D34" s="12"/>
      <c r="E34" s="12"/>
      <c r="F34" s="64" t="s">
        <v>34</v>
      </c>
      <c r="G34" s="65"/>
      <c r="H34" s="65"/>
      <c r="I34" s="65"/>
      <c r="J34" s="66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2:31" ht="12.75" customHeight="1" x14ac:dyDescent="0.2">
      <c r="B35" s="24"/>
      <c r="D35" s="12"/>
      <c r="E35" s="12"/>
      <c r="F35" s="13"/>
      <c r="G35" s="14"/>
      <c r="H35" s="12"/>
      <c r="I35" s="13"/>
      <c r="J35" s="15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2:31" ht="12.75" customHeight="1" x14ac:dyDescent="0.2">
      <c r="B36" s="24">
        <v>1</v>
      </c>
      <c r="D36" s="12" t="s">
        <v>35</v>
      </c>
      <c r="E36" s="12" t="s">
        <v>70</v>
      </c>
      <c r="F36" s="13" t="s">
        <v>33</v>
      </c>
      <c r="G36" s="14"/>
      <c r="H36" s="12"/>
      <c r="I36" s="13"/>
      <c r="J36" s="15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>
        <v>1</v>
      </c>
      <c r="Z36" s="12"/>
      <c r="AA36" s="12"/>
      <c r="AB36" s="12"/>
      <c r="AC36" s="12"/>
      <c r="AD36" s="12"/>
      <c r="AE36" s="12"/>
    </row>
    <row r="37" spans="2:31" ht="12.75" customHeight="1" x14ac:dyDescent="0.2">
      <c r="B37" s="24"/>
      <c r="D37" s="12"/>
      <c r="E37" s="12"/>
      <c r="F37" s="13"/>
      <c r="G37" s="14"/>
      <c r="H37" s="12"/>
      <c r="I37" s="13"/>
      <c r="J37" s="15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2:31" ht="12.75" customHeight="1" x14ac:dyDescent="0.2">
      <c r="B38" s="24">
        <v>1</v>
      </c>
      <c r="D38" s="12" t="s">
        <v>31</v>
      </c>
      <c r="E38" s="12" t="s">
        <v>69</v>
      </c>
      <c r="F38" s="13">
        <v>17280</v>
      </c>
      <c r="G38" s="14"/>
      <c r="H38" s="12" t="s">
        <v>1</v>
      </c>
      <c r="I38" s="13">
        <v>17550</v>
      </c>
      <c r="J38" s="15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>
        <f>ROUNDUP((20.5*270)/9,0)</f>
        <v>615</v>
      </c>
      <c r="AD38" s="12"/>
      <c r="AE38" s="12"/>
    </row>
    <row r="39" spans="2:31" ht="12.75" customHeight="1" x14ac:dyDescent="0.2">
      <c r="B39" s="24"/>
      <c r="D39" s="12"/>
      <c r="E39" s="12"/>
      <c r="F39" s="13"/>
      <c r="G39" s="14"/>
      <c r="H39" s="12"/>
      <c r="I39" s="13"/>
      <c r="J39" s="15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2:31" ht="12.75" customHeight="1" x14ac:dyDescent="0.2">
      <c r="B40" s="24"/>
      <c r="D40" s="12"/>
      <c r="E40" s="12"/>
      <c r="F40" s="64" t="s">
        <v>42</v>
      </c>
      <c r="G40" s="65"/>
      <c r="H40" s="65"/>
      <c r="I40" s="65"/>
      <c r="J40" s="66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2:31" ht="12.75" customHeight="1" x14ac:dyDescent="0.2">
      <c r="B41" s="24"/>
      <c r="D41" s="12"/>
      <c r="E41" s="12"/>
      <c r="F41" s="13"/>
      <c r="G41" s="14"/>
      <c r="H41" s="12"/>
      <c r="I41" s="13"/>
      <c r="J41" s="15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2:31" ht="12.75" customHeight="1" x14ac:dyDescent="0.2">
      <c r="B42" s="24">
        <v>1</v>
      </c>
      <c r="D42" s="12" t="s">
        <v>43</v>
      </c>
      <c r="E42" s="12" t="s">
        <v>71</v>
      </c>
      <c r="F42" s="13">
        <v>1062.3499999999999</v>
      </c>
      <c r="G42" s="14"/>
      <c r="H42" s="12" t="s">
        <v>1</v>
      </c>
      <c r="I42" s="13">
        <v>1067.8499999999999</v>
      </c>
      <c r="J42" s="15"/>
      <c r="K42" s="12"/>
      <c r="L42" s="12"/>
      <c r="M42" s="12"/>
      <c r="N42" s="37"/>
      <c r="O42" s="37"/>
      <c r="P42" s="12"/>
      <c r="Q42" s="39">
        <f>ROUND(((I42-F42)*40.55)/9,0)</f>
        <v>25</v>
      </c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2:31" ht="12.75" customHeight="1" x14ac:dyDescent="0.2">
      <c r="B43" s="24">
        <v>1</v>
      </c>
      <c r="D43" s="12" t="s">
        <v>44</v>
      </c>
      <c r="E43" s="12" t="s">
        <v>71</v>
      </c>
      <c r="F43" s="13">
        <v>1110.8499999999999</v>
      </c>
      <c r="G43" s="14"/>
      <c r="H43" s="12" t="s">
        <v>1</v>
      </c>
      <c r="I43" s="13">
        <v>1116.3499999999999</v>
      </c>
      <c r="J43" s="15"/>
      <c r="K43" s="12"/>
      <c r="L43" s="12"/>
      <c r="M43" s="12"/>
      <c r="N43" s="37"/>
      <c r="O43" s="37"/>
      <c r="P43" s="12"/>
      <c r="Q43" s="39">
        <f>ROUND(((I43-F43)*40.94)/9,0)</f>
        <v>25</v>
      </c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2:31" ht="12.75" customHeight="1" x14ac:dyDescent="0.2">
      <c r="B44" s="24">
        <v>1</v>
      </c>
      <c r="D44" s="12" t="s">
        <v>45</v>
      </c>
      <c r="E44" s="12" t="s">
        <v>71</v>
      </c>
      <c r="F44" s="13">
        <v>1061.8499999999999</v>
      </c>
      <c r="G44" s="14"/>
      <c r="H44" s="12" t="s">
        <v>1</v>
      </c>
      <c r="I44" s="13">
        <v>1067.3499999999999</v>
      </c>
      <c r="J44" s="15"/>
      <c r="K44" s="12"/>
      <c r="L44" s="12"/>
      <c r="M44" s="12"/>
      <c r="N44" s="37"/>
      <c r="O44" s="37"/>
      <c r="P44" s="12"/>
      <c r="Q44" s="39">
        <f>ROUND(((I44-F44)*34.47)/9,0)</f>
        <v>21</v>
      </c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2:31" ht="12.75" customHeight="1" x14ac:dyDescent="0.2">
      <c r="B45" s="24">
        <v>1</v>
      </c>
      <c r="D45" s="12" t="s">
        <v>46</v>
      </c>
      <c r="E45" s="12" t="s">
        <v>71</v>
      </c>
      <c r="F45" s="13">
        <v>1212.3499999999999</v>
      </c>
      <c r="G45" s="14"/>
      <c r="H45" s="12" t="s">
        <v>1</v>
      </c>
      <c r="I45" s="13">
        <v>1217.8499999999999</v>
      </c>
      <c r="J45" s="15"/>
      <c r="K45" s="12"/>
      <c r="L45" s="12"/>
      <c r="M45" s="12"/>
      <c r="N45" s="37"/>
      <c r="O45" s="37"/>
      <c r="P45" s="12"/>
      <c r="Q45" s="39">
        <f>ROUND(((I45-F45)*26.94)/9,0)</f>
        <v>16</v>
      </c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2:31" ht="12.75" customHeight="1" x14ac:dyDescent="0.2">
      <c r="B46" s="24">
        <v>1</v>
      </c>
      <c r="D46" s="12" t="s">
        <v>47</v>
      </c>
      <c r="E46" s="12" t="s">
        <v>71</v>
      </c>
      <c r="F46" s="13">
        <v>1263.8499999999999</v>
      </c>
      <c r="G46" s="14"/>
      <c r="H46" s="12" t="s">
        <v>1</v>
      </c>
      <c r="I46" s="13">
        <v>1269.3499999999999</v>
      </c>
      <c r="J46" s="15"/>
      <c r="K46" s="12"/>
      <c r="L46" s="12"/>
      <c r="M46" s="12"/>
      <c r="N46" s="37"/>
      <c r="O46" s="37"/>
      <c r="P46" s="12"/>
      <c r="Q46" s="39">
        <f>ROUND(((I46-F46)*5.9)/9,0)</f>
        <v>4</v>
      </c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2:31" ht="12.75" customHeight="1" x14ac:dyDescent="0.2">
      <c r="B47" s="24"/>
      <c r="D47" s="12"/>
      <c r="E47" s="12"/>
      <c r="F47" s="13"/>
      <c r="G47" s="14"/>
      <c r="H47" s="12"/>
      <c r="I47" s="13"/>
      <c r="J47" s="15"/>
      <c r="K47" s="12"/>
      <c r="L47" s="12"/>
      <c r="M47" s="12"/>
      <c r="N47" s="37"/>
      <c r="O47" s="37"/>
      <c r="P47" s="12"/>
      <c r="Q47" s="39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2:31" ht="12.75" customHeight="1" x14ac:dyDescent="0.2">
      <c r="B48" s="24">
        <v>1</v>
      </c>
      <c r="D48" s="12" t="s">
        <v>48</v>
      </c>
      <c r="E48" s="12" t="s">
        <v>71</v>
      </c>
      <c r="F48" s="13">
        <v>1314.85</v>
      </c>
      <c r="G48" s="14"/>
      <c r="H48" s="12" t="s">
        <v>1</v>
      </c>
      <c r="I48" s="13">
        <v>1320.35</v>
      </c>
      <c r="J48" s="15"/>
      <c r="K48" s="12"/>
      <c r="L48" s="12"/>
      <c r="M48" s="12"/>
      <c r="N48" s="37"/>
      <c r="O48" s="37"/>
      <c r="P48" s="12"/>
      <c r="Q48" s="39">
        <f>ROUND(((I48-F48)*2.67)/9,0)</f>
        <v>2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2:31" ht="12.75" customHeight="1" x14ac:dyDescent="0.2">
      <c r="B49" s="24">
        <v>1</v>
      </c>
      <c r="D49" s="12" t="s">
        <v>49</v>
      </c>
      <c r="E49" s="12" t="s">
        <v>71</v>
      </c>
      <c r="F49" s="13">
        <v>1365.85</v>
      </c>
      <c r="G49" s="14"/>
      <c r="H49" s="12" t="s">
        <v>1</v>
      </c>
      <c r="I49" s="13">
        <v>1371.35</v>
      </c>
      <c r="J49" s="15"/>
      <c r="K49" s="12"/>
      <c r="L49" s="12"/>
      <c r="M49" s="12"/>
      <c r="N49" s="37"/>
      <c r="O49" s="37"/>
      <c r="P49" s="12"/>
      <c r="Q49" s="39">
        <f>ROUND(((I49-F49)*3.93)/9,0)</f>
        <v>2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12.75" customHeight="1" x14ac:dyDescent="0.2">
      <c r="B50" s="24">
        <v>1</v>
      </c>
      <c r="D50" s="12" t="s">
        <v>50</v>
      </c>
      <c r="E50" s="12" t="s">
        <v>71</v>
      </c>
      <c r="F50" s="13">
        <v>1416.85</v>
      </c>
      <c r="G50" s="14"/>
      <c r="H50" s="12" t="s">
        <v>1</v>
      </c>
      <c r="I50" s="13">
        <v>1422.35</v>
      </c>
      <c r="J50" s="15"/>
      <c r="K50" s="12"/>
      <c r="L50" s="12"/>
      <c r="M50" s="12"/>
      <c r="N50" s="37"/>
      <c r="O50" s="37"/>
      <c r="P50" s="12"/>
      <c r="Q50" s="39">
        <f>ROUND(((I50-F50)*27.25)/9,0)</f>
        <v>17</v>
      </c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2:31" ht="12.75" customHeight="1" x14ac:dyDescent="0.2">
      <c r="B51" s="24"/>
      <c r="D51" s="12"/>
      <c r="E51" s="12"/>
      <c r="F51" s="13"/>
      <c r="G51" s="14"/>
      <c r="H51" s="12"/>
      <c r="I51" s="13"/>
      <c r="J51" s="15"/>
      <c r="K51" s="12"/>
      <c r="L51" s="12"/>
      <c r="M51" s="12"/>
      <c r="N51" s="37"/>
      <c r="O51" s="37"/>
      <c r="P51" s="12"/>
      <c r="Q51" s="37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2:31" ht="12.75" customHeight="1" x14ac:dyDescent="0.2">
      <c r="B52" s="24"/>
      <c r="D52" s="12"/>
      <c r="E52" s="12"/>
      <c r="F52" s="13"/>
      <c r="G52" s="14"/>
      <c r="H52" s="12"/>
      <c r="I52" s="13"/>
      <c r="J52" s="15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2:31" ht="12.75" customHeight="1" x14ac:dyDescent="0.2">
      <c r="B53" s="24"/>
      <c r="D53" s="12"/>
      <c r="E53" s="12"/>
      <c r="F53" s="64" t="s">
        <v>56</v>
      </c>
      <c r="G53" s="65"/>
      <c r="H53" s="65"/>
      <c r="I53" s="65"/>
      <c r="J53" s="66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2:31" ht="12.75" customHeight="1" x14ac:dyDescent="0.2">
      <c r="B54" s="24"/>
      <c r="D54" s="12"/>
      <c r="E54" s="12"/>
      <c r="F54" s="13"/>
      <c r="G54" s="14"/>
      <c r="H54" s="12"/>
      <c r="I54" s="13"/>
      <c r="J54" s="15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2:31" ht="12.75" customHeight="1" x14ac:dyDescent="0.2">
      <c r="B55" s="24">
        <v>1</v>
      </c>
      <c r="D55" s="12" t="s">
        <v>57</v>
      </c>
      <c r="E55" s="12" t="s">
        <v>71</v>
      </c>
      <c r="F55" s="13">
        <v>18104.060000000001</v>
      </c>
      <c r="G55" s="14"/>
      <c r="H55" s="12"/>
      <c r="I55" s="13"/>
      <c r="J55" s="15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>
        <v>1</v>
      </c>
    </row>
    <row r="56" spans="2:31" ht="12.75" customHeight="1" x14ac:dyDescent="0.2">
      <c r="B56" s="24">
        <v>1</v>
      </c>
      <c r="D56" s="12" t="s">
        <v>58</v>
      </c>
      <c r="E56" s="12" t="s">
        <v>71</v>
      </c>
      <c r="F56" s="13">
        <v>18104.060000000001</v>
      </c>
      <c r="G56" s="14"/>
      <c r="H56" s="12"/>
      <c r="I56" s="13"/>
      <c r="J56" s="15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>
        <v>1</v>
      </c>
    </row>
    <row r="57" spans="2:31" ht="12.75" customHeight="1" x14ac:dyDescent="0.2">
      <c r="B57" s="24">
        <v>1</v>
      </c>
      <c r="D57" s="12" t="s">
        <v>59</v>
      </c>
      <c r="E57" s="12" t="s">
        <v>71</v>
      </c>
      <c r="F57" s="13">
        <v>18104.060000000001</v>
      </c>
      <c r="G57" s="14"/>
      <c r="H57" s="12"/>
      <c r="I57" s="13"/>
      <c r="J57" s="15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>
        <v>1</v>
      </c>
    </row>
    <row r="58" spans="2:31" ht="12.75" customHeight="1" x14ac:dyDescent="0.2">
      <c r="B58" s="24">
        <v>1</v>
      </c>
      <c r="D58" s="12" t="s">
        <v>60</v>
      </c>
      <c r="E58" s="12" t="s">
        <v>71</v>
      </c>
      <c r="F58" s="13">
        <v>18104.060000000001</v>
      </c>
      <c r="G58" s="14"/>
      <c r="H58" s="12"/>
      <c r="I58" s="13"/>
      <c r="J58" s="15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>
        <v>1</v>
      </c>
    </row>
    <row r="59" spans="2:31" ht="12.75" customHeight="1" x14ac:dyDescent="0.2">
      <c r="B59" s="24">
        <v>1</v>
      </c>
      <c r="D59" s="12" t="s">
        <v>61</v>
      </c>
      <c r="E59" s="12" t="s">
        <v>71</v>
      </c>
      <c r="F59" s="13">
        <v>18104.060000000001</v>
      </c>
      <c r="G59" s="14"/>
      <c r="H59" s="12"/>
      <c r="I59" s="13"/>
      <c r="J59" s="15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>
        <v>1</v>
      </c>
    </row>
    <row r="60" spans="2:31" ht="12.75" customHeight="1" x14ac:dyDescent="0.2">
      <c r="B60" s="24"/>
      <c r="D60" s="12"/>
      <c r="E60" s="12"/>
      <c r="F60" s="13"/>
      <c r="G60" s="14"/>
      <c r="H60" s="12"/>
      <c r="I60" s="13"/>
      <c r="J60" s="15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  <row r="61" spans="2:31" ht="12.75" customHeight="1" x14ac:dyDescent="0.2">
      <c r="B61" s="24">
        <v>1</v>
      </c>
      <c r="D61" s="12" t="s">
        <v>65</v>
      </c>
      <c r="E61" s="12" t="s">
        <v>71</v>
      </c>
      <c r="F61" s="13">
        <v>18095.43</v>
      </c>
      <c r="G61" s="14"/>
      <c r="H61" s="12" t="s">
        <v>1</v>
      </c>
      <c r="I61" s="13">
        <v>18105.91</v>
      </c>
      <c r="J61" s="15"/>
      <c r="K61" s="12"/>
      <c r="L61" s="12"/>
      <c r="M61" s="12"/>
      <c r="N61" s="12">
        <v>4</v>
      </c>
      <c r="O61" s="12">
        <v>27</v>
      </c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2:31" ht="12.75" customHeight="1" x14ac:dyDescent="0.2">
      <c r="B62" s="24">
        <v>1</v>
      </c>
      <c r="D62" s="12" t="s">
        <v>62</v>
      </c>
      <c r="E62" s="12" t="s">
        <v>71</v>
      </c>
      <c r="F62" s="13">
        <v>18096.3</v>
      </c>
      <c r="G62" s="14"/>
      <c r="H62" s="12" t="s">
        <v>1</v>
      </c>
      <c r="I62" s="13">
        <v>18104.53</v>
      </c>
      <c r="J62" s="15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>
        <v>38</v>
      </c>
      <c r="X62" s="12"/>
      <c r="Y62" s="12"/>
      <c r="Z62" s="12"/>
      <c r="AA62" s="12"/>
      <c r="AB62" s="12"/>
      <c r="AC62" s="12"/>
      <c r="AD62" s="12"/>
      <c r="AE62" s="12"/>
    </row>
    <row r="63" spans="2:31" ht="12.75" customHeight="1" thickBot="1" x14ac:dyDescent="0.25">
      <c r="B63" s="24"/>
      <c r="D63" s="12"/>
      <c r="E63" s="12"/>
      <c r="F63" s="13"/>
      <c r="G63" s="14"/>
      <c r="H63" s="12"/>
      <c r="I63" s="13"/>
      <c r="J63" s="15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pans="2:31" ht="12.75" hidden="1" customHeight="1" thickBot="1" x14ac:dyDescent="0.25">
      <c r="B64" s="24"/>
      <c r="D64" s="12"/>
      <c r="E64" s="12"/>
      <c r="F64" s="13"/>
      <c r="G64" s="14"/>
      <c r="H64" s="12"/>
      <c r="I64" s="13"/>
      <c r="J64" s="15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pans="2:31" ht="12.75" hidden="1" customHeight="1" x14ac:dyDescent="0.2">
      <c r="B65" s="24"/>
      <c r="D65" s="12"/>
      <c r="E65" s="12"/>
      <c r="F65" s="13"/>
      <c r="G65" s="14"/>
      <c r="H65" s="12"/>
      <c r="I65" s="13"/>
      <c r="J65" s="15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2:31" ht="12.75" hidden="1" customHeight="1" x14ac:dyDescent="0.2">
      <c r="B66" s="24"/>
      <c r="D66" s="12"/>
      <c r="E66" s="12"/>
      <c r="F66" s="13"/>
      <c r="G66" s="14"/>
      <c r="H66" s="12"/>
      <c r="I66" s="13"/>
      <c r="J66" s="15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2:31" ht="12.75" hidden="1" customHeight="1" x14ac:dyDescent="0.2">
      <c r="B67" s="24"/>
      <c r="D67" s="12"/>
      <c r="E67" s="12"/>
      <c r="F67" s="13"/>
      <c r="G67" s="14"/>
      <c r="H67" s="12"/>
      <c r="I67" s="13"/>
      <c r="J67" s="15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pans="2:31" ht="12.75" hidden="1" customHeight="1" x14ac:dyDescent="0.2">
      <c r="B68" s="24"/>
      <c r="D68" s="12"/>
      <c r="E68" s="12"/>
      <c r="F68" s="13"/>
      <c r="G68" s="14"/>
      <c r="H68" s="12"/>
      <c r="I68" s="13"/>
      <c r="J68" s="15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2:31" ht="12.75" hidden="1" customHeight="1" x14ac:dyDescent="0.2">
      <c r="B69" s="24"/>
      <c r="D69" s="12"/>
      <c r="E69" s="12"/>
      <c r="F69" s="13"/>
      <c r="G69" s="14"/>
      <c r="H69" s="12"/>
      <c r="I69" s="13"/>
      <c r="J69" s="15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2:31" ht="12.75" hidden="1" customHeight="1" x14ac:dyDescent="0.2">
      <c r="B70" s="24"/>
      <c r="D70" s="12"/>
      <c r="E70" s="12"/>
      <c r="F70" s="13"/>
      <c r="G70" s="14"/>
      <c r="H70" s="12"/>
      <c r="I70" s="13"/>
      <c r="J70" s="15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pans="2:31" ht="12.75" hidden="1" customHeight="1" x14ac:dyDescent="0.2">
      <c r="B71" s="24"/>
      <c r="D71" s="12"/>
      <c r="E71" s="12"/>
      <c r="F71" s="13"/>
      <c r="G71" s="14"/>
      <c r="H71" s="12"/>
      <c r="I71" s="13"/>
      <c r="J71" s="15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pans="2:31" ht="12.75" hidden="1" customHeight="1" x14ac:dyDescent="0.2">
      <c r="B72" s="24"/>
      <c r="D72" s="12"/>
      <c r="E72" s="12"/>
      <c r="F72" s="13"/>
      <c r="G72" s="14"/>
      <c r="H72" s="12"/>
      <c r="I72" s="13"/>
      <c r="J72" s="15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2:31" ht="12.75" hidden="1" customHeight="1" x14ac:dyDescent="0.2">
      <c r="B73" s="24"/>
      <c r="D73" s="12"/>
      <c r="E73" s="12"/>
      <c r="F73" s="13"/>
      <c r="G73" s="14"/>
      <c r="H73" s="12"/>
      <c r="I73" s="13"/>
      <c r="J73" s="15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pans="2:31" ht="12.75" hidden="1" customHeight="1" x14ac:dyDescent="0.2">
      <c r="B74" s="24"/>
      <c r="D74" s="12"/>
      <c r="E74" s="12"/>
      <c r="F74" s="13"/>
      <c r="G74" s="14"/>
      <c r="H74" s="12"/>
      <c r="I74" s="13"/>
      <c r="J74" s="15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2:31" ht="12.75" hidden="1" customHeight="1" x14ac:dyDescent="0.2">
      <c r="B75" s="24"/>
      <c r="D75" s="12"/>
      <c r="E75" s="12"/>
      <c r="F75" s="13"/>
      <c r="G75" s="14"/>
      <c r="H75" s="12"/>
      <c r="I75" s="13"/>
      <c r="J75" s="15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2:31" ht="12.75" hidden="1" customHeight="1" x14ac:dyDescent="0.2">
      <c r="B76" s="24"/>
      <c r="D76" s="12"/>
      <c r="E76" s="12"/>
      <c r="F76" s="13"/>
      <c r="G76" s="14"/>
      <c r="H76" s="12"/>
      <c r="I76" s="13"/>
      <c r="J76" s="15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2:31" ht="12.75" hidden="1" customHeight="1" x14ac:dyDescent="0.2">
      <c r="B77" s="24"/>
      <c r="D77" s="12"/>
      <c r="E77" s="12"/>
      <c r="F77" s="13"/>
      <c r="G77" s="14"/>
      <c r="H77" s="12"/>
      <c r="I77" s="13"/>
      <c r="J77" s="15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2:31" ht="12.75" hidden="1" customHeight="1" x14ac:dyDescent="0.2">
      <c r="B78" s="24"/>
      <c r="D78" s="12"/>
      <c r="E78" s="12"/>
      <c r="F78" s="13"/>
      <c r="G78" s="14"/>
      <c r="H78" s="12"/>
      <c r="I78" s="13"/>
      <c r="J78" s="15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2:31" ht="12.75" hidden="1" customHeight="1" x14ac:dyDescent="0.2">
      <c r="B79" s="25"/>
      <c r="D79" s="12"/>
      <c r="E79" s="12"/>
      <c r="F79" s="13"/>
      <c r="G79" s="14"/>
      <c r="H79" s="12"/>
      <c r="I79" s="13"/>
      <c r="J79" s="15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pans="2:31" ht="12.75" customHeight="1" x14ac:dyDescent="0.2">
      <c r="B80" s="5" t="s">
        <v>11</v>
      </c>
      <c r="D80" s="40" t="s">
        <v>2</v>
      </c>
      <c r="E80" s="41"/>
      <c r="F80" s="41"/>
      <c r="G80" s="41"/>
      <c r="H80" s="41"/>
      <c r="I80" s="41"/>
      <c r="J80" s="42"/>
      <c r="K80" s="36">
        <f>IF(K8="","",IF(OR(K23="", K23="LS", K23="LUMP"),IF(SUM(COUNTIF(K24:K79,"LS")+COUNTIF(K24:K79,"LUMP"))&gt;0,"LS",""),IF(SUM(K24:K79)&gt;0,ROUNDUP(SUM(K24:K79),1),"")))</f>
        <v>262.5</v>
      </c>
      <c r="L80" s="16">
        <f t="shared" ref="L80:R80" si="9">IF(L8="","",IF(OR(L23="", L23="LS", L23="LUMP"),IF(SUM(COUNTIF(L24:L79,"LS")+COUNTIF(L24:L79,"LUMP"))&gt;0,"LS",""),IF(SUM(L24:L79)&gt;0,ROUNDUP(SUM(L24:L79),0),"")))</f>
        <v>1</v>
      </c>
      <c r="M80" s="16">
        <f t="shared" si="9"/>
        <v>1</v>
      </c>
      <c r="N80" s="16">
        <f t="shared" si="9"/>
        <v>4</v>
      </c>
      <c r="O80" s="16">
        <f t="shared" si="9"/>
        <v>27</v>
      </c>
      <c r="P80" s="16" t="str">
        <f t="shared" si="9"/>
        <v/>
      </c>
      <c r="Q80" s="16">
        <f t="shared" si="9"/>
        <v>112</v>
      </c>
      <c r="R80" s="16" t="str">
        <f t="shared" si="9"/>
        <v/>
      </c>
      <c r="S80" s="36">
        <f>IF(S8="","",IF(OR(S23="", S23="LS", S23="LUMP"),IF(SUM(COUNTIF(S24:S79,"LS")+COUNTIF(S24:S79,"LUMP"))&gt;0,"LS",""),IF(SUM(S24:S79)&gt;0,ROUNDUP(SUM(S24:S79),1),"")))</f>
        <v>250</v>
      </c>
      <c r="T80" s="16">
        <f t="shared" ref="T80:AE80" si="10">IF(T8="","",IF(OR(T23="", T23="LS", T23="LUMP"),IF(SUM(COUNTIF(T24:T79,"LS")+COUNTIF(T24:T79,"LUMP"))&gt;0,"LS",""),IF(SUM(T24:T79)&gt;0,ROUNDUP(SUM(T24:T79),0),"")))</f>
        <v>1</v>
      </c>
      <c r="U80" s="16">
        <f t="shared" si="10"/>
        <v>1</v>
      </c>
      <c r="V80" s="16" t="str">
        <f t="shared" si="10"/>
        <v/>
      </c>
      <c r="W80" s="16">
        <f t="shared" si="10"/>
        <v>38</v>
      </c>
      <c r="X80" s="16" t="str">
        <f t="shared" si="10"/>
        <v/>
      </c>
      <c r="Y80" s="16">
        <f t="shared" si="10"/>
        <v>1</v>
      </c>
      <c r="Z80" s="16" t="str">
        <f t="shared" si="10"/>
        <v/>
      </c>
      <c r="AA80" s="16">
        <f t="shared" si="10"/>
        <v>4</v>
      </c>
      <c r="AB80" s="16" t="str">
        <f t="shared" si="10"/>
        <v/>
      </c>
      <c r="AC80" s="16">
        <f t="shared" si="10"/>
        <v>1929</v>
      </c>
      <c r="AD80" s="16" t="str">
        <f t="shared" si="10"/>
        <v/>
      </c>
      <c r="AE80" s="16">
        <f t="shared" si="10"/>
        <v>5</v>
      </c>
    </row>
    <row r="81" spans="2:31" ht="12.75" customHeight="1" thickBot="1" x14ac:dyDescent="0.25"/>
    <row r="82" spans="2:31" ht="12.75" customHeight="1" thickBot="1" x14ac:dyDescent="0.25">
      <c r="B82" s="22" t="s">
        <v>9</v>
      </c>
      <c r="D82" s="67" t="str">
        <f>"SUBSUMMARY SHEET " &amp; B83</f>
        <v xml:space="preserve">SUBSUMMARY SHEET </v>
      </c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</row>
    <row r="83" spans="2:31" ht="12.75" customHeight="1" thickBot="1" x14ac:dyDescent="0.25">
      <c r="B83" s="26"/>
      <c r="D83" s="68" t="s">
        <v>7</v>
      </c>
      <c r="E83" s="68"/>
      <c r="F83" s="68"/>
      <c r="G83" s="68"/>
      <c r="H83" s="68"/>
      <c r="I83" s="68"/>
      <c r="J83" s="68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2:31" ht="12.75" customHeight="1" thickBot="1" x14ac:dyDescent="0.25">
      <c r="D84" s="51" t="s">
        <v>8</v>
      </c>
      <c r="E84" s="51"/>
      <c r="F84" s="51"/>
      <c r="G84" s="51"/>
      <c r="H84" s="51"/>
      <c r="I84" s="51"/>
      <c r="J84" s="51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2:31" ht="12.75" customHeight="1" x14ac:dyDescent="0.2">
      <c r="B85" s="48" t="s">
        <v>10</v>
      </c>
      <c r="D85" s="52" t="s">
        <v>20</v>
      </c>
      <c r="E85" s="52" t="s">
        <v>21</v>
      </c>
      <c r="F85" s="55" t="s">
        <v>0</v>
      </c>
      <c r="G85" s="56"/>
      <c r="H85" s="56"/>
      <c r="I85" s="56"/>
      <c r="J85" s="57"/>
      <c r="K85" s="6" t="str">
        <f t="shared" ref="K85:AE85" si="11">IF(OR(TRIM(K83)=0,TRIM(K83)=""),"",IF(IFERROR(TRIM(INDEX(QryItemNamed,MATCH(TRIM(K83),ITEM,0),2)),"")="Y","SPECIAL",LEFT(IFERROR(TRIM(INDEX(ITEM,MATCH(TRIM(K83),ITEM,0))),""),3)))</f>
        <v/>
      </c>
      <c r="L85" s="6" t="str">
        <f t="shared" si="11"/>
        <v/>
      </c>
      <c r="M85" s="6" t="str">
        <f t="shared" si="11"/>
        <v/>
      </c>
      <c r="N85" s="6"/>
      <c r="O85" s="6"/>
      <c r="P85" s="6" t="str">
        <f t="shared" si="11"/>
        <v/>
      </c>
      <c r="Q85" s="6" t="str">
        <f t="shared" si="11"/>
        <v/>
      </c>
      <c r="R85" s="6" t="str">
        <f t="shared" si="11"/>
        <v/>
      </c>
      <c r="S85" s="6" t="str">
        <f t="shared" si="11"/>
        <v/>
      </c>
      <c r="T85" s="6" t="str">
        <f t="shared" si="11"/>
        <v/>
      </c>
      <c r="U85" s="6" t="str">
        <f t="shared" si="11"/>
        <v/>
      </c>
      <c r="V85" s="6" t="str">
        <f t="shared" si="11"/>
        <v/>
      </c>
      <c r="W85" s="6" t="str">
        <f t="shared" si="11"/>
        <v/>
      </c>
      <c r="X85" s="6" t="str">
        <f t="shared" si="11"/>
        <v/>
      </c>
      <c r="Y85" s="6" t="str">
        <f t="shared" si="11"/>
        <v/>
      </c>
      <c r="Z85" s="6" t="str">
        <f t="shared" si="11"/>
        <v/>
      </c>
      <c r="AA85" s="6" t="str">
        <f t="shared" si="11"/>
        <v/>
      </c>
      <c r="AB85" s="6" t="str">
        <f t="shared" si="11"/>
        <v/>
      </c>
      <c r="AC85" s="6" t="str">
        <f t="shared" si="11"/>
        <v/>
      </c>
      <c r="AD85" s="6" t="str">
        <f t="shared" si="11"/>
        <v/>
      </c>
      <c r="AE85" s="6" t="str">
        <f t="shared" si="11"/>
        <v/>
      </c>
    </row>
    <row r="86" spans="2:31" ht="12.75" customHeight="1" x14ac:dyDescent="0.2">
      <c r="B86" s="49"/>
      <c r="D86" s="53"/>
      <c r="E86" s="53"/>
      <c r="F86" s="58"/>
      <c r="G86" s="59"/>
      <c r="H86" s="59"/>
      <c r="I86" s="59"/>
      <c r="J86" s="60"/>
      <c r="K86" s="47" t="str">
        <f t="shared" ref="K86:AE86" si="12">IF(OR(TRIM(K83)=0,TRIM(K83)=""),IF(K84="","",K84),IF(IFERROR(TRIM(INDEX(QryItemNamed,MATCH(TRIM(K83),ITEM,0),2)),"")="Y",TRIM(RIGHT(IFERROR(TRIM(INDEX(QryItemNamed,MATCH(TRIM(K83),ITEM,0),4)),"123456789012"),LEN(IFERROR(TRIM(INDEX(QryItemNamed,MATCH(TRIM(K83),ITEM,0),4)),"123456789012"))-9))&amp;K84,IFERROR(TRIM(INDEX(QryItemNamed,MATCH(TRIM(K83),ITEM,0),4))&amp;K84,"ITEM CODE DOES NOT EXIST IN ITEM MASTER")))</f>
        <v/>
      </c>
      <c r="L86" s="47" t="str">
        <f t="shared" si="12"/>
        <v/>
      </c>
      <c r="M86" s="46" t="str">
        <f t="shared" si="12"/>
        <v/>
      </c>
      <c r="N86" s="38"/>
      <c r="O86" s="38"/>
      <c r="P86" s="46" t="str">
        <f t="shared" si="12"/>
        <v/>
      </c>
      <c r="Q86" s="46" t="str">
        <f t="shared" si="12"/>
        <v/>
      </c>
      <c r="R86" s="46" t="str">
        <f t="shared" si="12"/>
        <v/>
      </c>
      <c r="S86" s="46" t="str">
        <f t="shared" si="12"/>
        <v/>
      </c>
      <c r="T86" s="46" t="str">
        <f t="shared" si="12"/>
        <v/>
      </c>
      <c r="U86" s="46" t="str">
        <f t="shared" si="12"/>
        <v/>
      </c>
      <c r="V86" s="46" t="str">
        <f t="shared" si="12"/>
        <v/>
      </c>
      <c r="W86" s="46" t="str">
        <f t="shared" si="12"/>
        <v/>
      </c>
      <c r="X86" s="46" t="str">
        <f t="shared" si="12"/>
        <v/>
      </c>
      <c r="Y86" s="46" t="str">
        <f t="shared" si="12"/>
        <v/>
      </c>
      <c r="Z86" s="46" t="str">
        <f t="shared" si="12"/>
        <v/>
      </c>
      <c r="AA86" s="43" t="str">
        <f t="shared" si="12"/>
        <v/>
      </c>
      <c r="AB86" s="46" t="str">
        <f t="shared" si="12"/>
        <v/>
      </c>
      <c r="AC86" s="46" t="str">
        <f t="shared" si="12"/>
        <v/>
      </c>
      <c r="AD86" s="46" t="str">
        <f t="shared" si="12"/>
        <v/>
      </c>
      <c r="AE86" s="46" t="str">
        <f t="shared" si="12"/>
        <v/>
      </c>
    </row>
    <row r="87" spans="2:31" ht="12.75" customHeight="1" x14ac:dyDescent="0.2">
      <c r="B87" s="49"/>
      <c r="D87" s="53"/>
      <c r="E87" s="53"/>
      <c r="F87" s="58"/>
      <c r="G87" s="59"/>
      <c r="H87" s="59"/>
      <c r="I87" s="59"/>
      <c r="J87" s="60"/>
      <c r="K87" s="47"/>
      <c r="L87" s="47"/>
      <c r="M87" s="46"/>
      <c r="N87" s="38"/>
      <c r="O87" s="38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4"/>
      <c r="AB87" s="46"/>
      <c r="AC87" s="46"/>
      <c r="AD87" s="46"/>
      <c r="AE87" s="46"/>
    </row>
    <row r="88" spans="2:31" ht="12.75" customHeight="1" x14ac:dyDescent="0.2">
      <c r="B88" s="49"/>
      <c r="D88" s="53"/>
      <c r="E88" s="53"/>
      <c r="F88" s="58"/>
      <c r="G88" s="59"/>
      <c r="H88" s="59"/>
      <c r="I88" s="59"/>
      <c r="J88" s="60"/>
      <c r="K88" s="47"/>
      <c r="L88" s="47"/>
      <c r="M88" s="46"/>
      <c r="N88" s="38"/>
      <c r="O88" s="38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4"/>
      <c r="AB88" s="46"/>
      <c r="AC88" s="46"/>
      <c r="AD88" s="46"/>
      <c r="AE88" s="46"/>
    </row>
    <row r="89" spans="2:31" ht="12.75" customHeight="1" x14ac:dyDescent="0.2">
      <c r="B89" s="49"/>
      <c r="D89" s="53"/>
      <c r="E89" s="53"/>
      <c r="F89" s="58"/>
      <c r="G89" s="59"/>
      <c r="H89" s="59"/>
      <c r="I89" s="59"/>
      <c r="J89" s="60"/>
      <c r="K89" s="47"/>
      <c r="L89" s="47"/>
      <c r="M89" s="46"/>
      <c r="N89" s="38"/>
      <c r="O89" s="38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4"/>
      <c r="AB89" s="46"/>
      <c r="AC89" s="46"/>
      <c r="AD89" s="46"/>
      <c r="AE89" s="46"/>
    </row>
    <row r="90" spans="2:31" ht="12.75" customHeight="1" x14ac:dyDescent="0.2">
      <c r="B90" s="49"/>
      <c r="D90" s="53"/>
      <c r="E90" s="53"/>
      <c r="F90" s="58"/>
      <c r="G90" s="59"/>
      <c r="H90" s="59"/>
      <c r="I90" s="59"/>
      <c r="J90" s="60"/>
      <c r="K90" s="47"/>
      <c r="L90" s="47"/>
      <c r="M90" s="46"/>
      <c r="N90" s="38"/>
      <c r="O90" s="38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4"/>
      <c r="AB90" s="46"/>
      <c r="AC90" s="46"/>
      <c r="AD90" s="46"/>
      <c r="AE90" s="46"/>
    </row>
    <row r="91" spans="2:31" ht="12.75" customHeight="1" x14ac:dyDescent="0.2">
      <c r="B91" s="49"/>
      <c r="D91" s="53"/>
      <c r="E91" s="53"/>
      <c r="F91" s="58"/>
      <c r="G91" s="59"/>
      <c r="H91" s="59"/>
      <c r="I91" s="59"/>
      <c r="J91" s="60"/>
      <c r="K91" s="47"/>
      <c r="L91" s="47"/>
      <c r="M91" s="46"/>
      <c r="N91" s="38"/>
      <c r="O91" s="38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4"/>
      <c r="AB91" s="46"/>
      <c r="AC91" s="46"/>
      <c r="AD91" s="46"/>
      <c r="AE91" s="46"/>
    </row>
    <row r="92" spans="2:31" ht="12.75" customHeight="1" x14ac:dyDescent="0.2">
      <c r="B92" s="49"/>
      <c r="D92" s="53"/>
      <c r="E92" s="53"/>
      <c r="F92" s="58"/>
      <c r="G92" s="59"/>
      <c r="H92" s="59"/>
      <c r="I92" s="59"/>
      <c r="J92" s="60"/>
      <c r="K92" s="47"/>
      <c r="L92" s="47"/>
      <c r="M92" s="46"/>
      <c r="N92" s="38"/>
      <c r="O92" s="38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4"/>
      <c r="AB92" s="46"/>
      <c r="AC92" s="46"/>
      <c r="AD92" s="46"/>
      <c r="AE92" s="46"/>
    </row>
    <row r="93" spans="2:31" ht="12.75" customHeight="1" x14ac:dyDescent="0.2">
      <c r="B93" s="49"/>
      <c r="D93" s="53"/>
      <c r="E93" s="53"/>
      <c r="F93" s="58"/>
      <c r="G93" s="59"/>
      <c r="H93" s="59"/>
      <c r="I93" s="59"/>
      <c r="J93" s="60"/>
      <c r="K93" s="47"/>
      <c r="L93" s="47"/>
      <c r="M93" s="46"/>
      <c r="N93" s="38"/>
      <c r="O93" s="38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4"/>
      <c r="AB93" s="46"/>
      <c r="AC93" s="46"/>
      <c r="AD93" s="46"/>
      <c r="AE93" s="46"/>
    </row>
    <row r="94" spans="2:31" ht="12.75" customHeight="1" x14ac:dyDescent="0.2">
      <c r="B94" s="49"/>
      <c r="D94" s="53"/>
      <c r="E94" s="53"/>
      <c r="F94" s="58"/>
      <c r="G94" s="59"/>
      <c r="H94" s="59"/>
      <c r="I94" s="59"/>
      <c r="J94" s="60"/>
      <c r="K94" s="47"/>
      <c r="L94" s="47"/>
      <c r="M94" s="46"/>
      <c r="N94" s="38"/>
      <c r="O94" s="38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4"/>
      <c r="AB94" s="46"/>
      <c r="AC94" s="46"/>
      <c r="AD94" s="46"/>
      <c r="AE94" s="46"/>
    </row>
    <row r="95" spans="2:31" ht="12.75" customHeight="1" x14ac:dyDescent="0.2">
      <c r="B95" s="49"/>
      <c r="D95" s="53"/>
      <c r="E95" s="53"/>
      <c r="F95" s="58"/>
      <c r="G95" s="59"/>
      <c r="H95" s="59"/>
      <c r="I95" s="59"/>
      <c r="J95" s="60"/>
      <c r="K95" s="47"/>
      <c r="L95" s="47"/>
      <c r="M95" s="46"/>
      <c r="N95" s="38"/>
      <c r="O95" s="38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4"/>
      <c r="AB95" s="46"/>
      <c r="AC95" s="46"/>
      <c r="AD95" s="46"/>
      <c r="AE95" s="46"/>
    </row>
    <row r="96" spans="2:31" ht="12.75" customHeight="1" x14ac:dyDescent="0.2">
      <c r="B96" s="49"/>
      <c r="D96" s="53"/>
      <c r="E96" s="53"/>
      <c r="F96" s="58"/>
      <c r="G96" s="59"/>
      <c r="H96" s="59"/>
      <c r="I96" s="59"/>
      <c r="J96" s="60"/>
      <c r="K96" s="47"/>
      <c r="L96" s="47"/>
      <c r="M96" s="46"/>
      <c r="N96" s="38"/>
      <c r="O96" s="38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4"/>
      <c r="AB96" s="46"/>
      <c r="AC96" s="46"/>
      <c r="AD96" s="46"/>
      <c r="AE96" s="46"/>
    </row>
    <row r="97" spans="2:31" ht="12.75" customHeight="1" x14ac:dyDescent="0.2">
      <c r="B97" s="49"/>
      <c r="D97" s="53"/>
      <c r="E97" s="53"/>
      <c r="F97" s="58"/>
      <c r="G97" s="59"/>
      <c r="H97" s="59"/>
      <c r="I97" s="59"/>
      <c r="J97" s="60"/>
      <c r="K97" s="47"/>
      <c r="L97" s="47"/>
      <c r="M97" s="46"/>
      <c r="N97" s="38"/>
      <c r="O97" s="38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5"/>
      <c r="AB97" s="46"/>
      <c r="AC97" s="46"/>
      <c r="AD97" s="46"/>
      <c r="AE97" s="46"/>
    </row>
    <row r="98" spans="2:31" ht="12.75" customHeight="1" thickBot="1" x14ac:dyDescent="0.25">
      <c r="B98" s="50"/>
      <c r="D98" s="54"/>
      <c r="E98" s="54"/>
      <c r="F98" s="61"/>
      <c r="G98" s="62"/>
      <c r="H98" s="62"/>
      <c r="I98" s="62"/>
      <c r="J98" s="63"/>
      <c r="K98" s="7" t="str">
        <f t="shared" ref="K98:AE98" si="13">IF(OR(TRIM(K83)=0,TRIM(K83)=""),"",IFERROR(TRIM(INDEX(QryItemNamed,MATCH(TRIM(K83),ITEM,0),3)),""))</f>
        <v/>
      </c>
      <c r="L98" s="7" t="str">
        <f t="shared" si="13"/>
        <v/>
      </c>
      <c r="M98" s="7" t="str">
        <f t="shared" si="13"/>
        <v/>
      </c>
      <c r="N98" s="7"/>
      <c r="O98" s="7"/>
      <c r="P98" s="7" t="str">
        <f t="shared" si="13"/>
        <v/>
      </c>
      <c r="Q98" s="7" t="str">
        <f t="shared" si="13"/>
        <v/>
      </c>
      <c r="R98" s="7" t="str">
        <f t="shared" si="13"/>
        <v/>
      </c>
      <c r="S98" s="7" t="str">
        <f t="shared" si="13"/>
        <v/>
      </c>
      <c r="T98" s="7" t="str">
        <f t="shared" si="13"/>
        <v/>
      </c>
      <c r="U98" s="7" t="str">
        <f t="shared" si="13"/>
        <v/>
      </c>
      <c r="V98" s="7" t="str">
        <f t="shared" si="13"/>
        <v/>
      </c>
      <c r="W98" s="7" t="str">
        <f t="shared" si="13"/>
        <v/>
      </c>
      <c r="X98" s="7" t="str">
        <f t="shared" si="13"/>
        <v/>
      </c>
      <c r="Y98" s="7" t="str">
        <f t="shared" si="13"/>
        <v/>
      </c>
      <c r="Z98" s="7" t="str">
        <f t="shared" si="13"/>
        <v/>
      </c>
      <c r="AA98" s="7" t="str">
        <f t="shared" si="13"/>
        <v/>
      </c>
      <c r="AB98" s="7" t="str">
        <f t="shared" si="13"/>
        <v/>
      </c>
      <c r="AC98" s="7" t="str">
        <f t="shared" si="13"/>
        <v/>
      </c>
      <c r="AD98" s="7" t="str">
        <f t="shared" si="13"/>
        <v/>
      </c>
      <c r="AE98" s="7" t="str">
        <f t="shared" si="13"/>
        <v/>
      </c>
    </row>
    <row r="99" spans="2:31" ht="12.75" customHeight="1" x14ac:dyDescent="0.2">
      <c r="B99" s="23"/>
      <c r="D99" s="8"/>
      <c r="E99" s="8"/>
      <c r="F99" s="9"/>
      <c r="G99" s="10"/>
      <c r="H99" s="8" t="s">
        <v>1</v>
      </c>
      <c r="I99" s="9"/>
      <c r="J99" s="11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2:31" ht="12.75" customHeight="1" x14ac:dyDescent="0.2">
      <c r="B100" s="24"/>
      <c r="D100" s="12"/>
      <c r="E100" s="12"/>
      <c r="F100" s="13"/>
      <c r="G100" s="14"/>
      <c r="H100" s="12"/>
      <c r="I100" s="13"/>
      <c r="J100" s="15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pans="2:31" ht="12.75" customHeight="1" x14ac:dyDescent="0.2">
      <c r="B101" s="24"/>
      <c r="D101" s="12"/>
      <c r="E101" s="12"/>
      <c r="F101" s="13"/>
      <c r="G101" s="14"/>
      <c r="H101" s="12"/>
      <c r="I101" s="13"/>
      <c r="J101" s="15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2:31" ht="12.75" customHeight="1" x14ac:dyDescent="0.2">
      <c r="B102" s="24"/>
      <c r="D102" s="12"/>
      <c r="E102" s="12"/>
      <c r="F102" s="13"/>
      <c r="G102" s="14"/>
      <c r="H102" s="12"/>
      <c r="I102" s="13"/>
      <c r="J102" s="15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pans="2:31" ht="12.75" customHeight="1" x14ac:dyDescent="0.2">
      <c r="B103" s="24"/>
      <c r="D103" s="12"/>
      <c r="E103" s="12"/>
      <c r="F103" s="13"/>
      <c r="G103" s="14"/>
      <c r="H103" s="12"/>
      <c r="I103" s="13"/>
      <c r="J103" s="15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2:31" ht="12.75" customHeight="1" x14ac:dyDescent="0.2">
      <c r="B104" s="24"/>
      <c r="D104" s="12"/>
      <c r="E104" s="12"/>
      <c r="F104" s="13"/>
      <c r="G104" s="14"/>
      <c r="H104" s="12"/>
      <c r="I104" s="13"/>
      <c r="J104" s="15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pans="2:31" ht="12.75" customHeight="1" x14ac:dyDescent="0.2">
      <c r="B105" s="24"/>
      <c r="D105" s="12"/>
      <c r="E105" s="12"/>
      <c r="F105" s="13"/>
      <c r="G105" s="14"/>
      <c r="H105" s="12"/>
      <c r="I105" s="13"/>
      <c r="J105" s="15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pans="2:31" ht="12.75" customHeight="1" x14ac:dyDescent="0.2">
      <c r="B106" s="24"/>
      <c r="D106" s="12"/>
      <c r="E106" s="12"/>
      <c r="F106" s="13"/>
      <c r="G106" s="14"/>
      <c r="H106" s="12"/>
      <c r="I106" s="13"/>
      <c r="J106" s="15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2:31" ht="12.75" customHeight="1" x14ac:dyDescent="0.2">
      <c r="B107" s="24"/>
      <c r="D107" s="12"/>
      <c r="E107" s="12"/>
      <c r="F107" s="13"/>
      <c r="G107" s="14"/>
      <c r="H107" s="12"/>
      <c r="I107" s="13"/>
      <c r="J107" s="15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2:31" ht="12.75" customHeight="1" x14ac:dyDescent="0.2">
      <c r="B108" s="24"/>
      <c r="D108" s="12"/>
      <c r="E108" s="12"/>
      <c r="F108" s="13"/>
      <c r="G108" s="14"/>
      <c r="H108" s="12"/>
      <c r="I108" s="13"/>
      <c r="J108" s="15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2:31" ht="12.75" customHeight="1" x14ac:dyDescent="0.2">
      <c r="B109" s="24"/>
      <c r="D109" s="12"/>
      <c r="E109" s="12"/>
      <c r="F109" s="13"/>
      <c r="G109" s="14"/>
      <c r="H109" s="12"/>
      <c r="I109" s="13"/>
      <c r="J109" s="15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2:31" ht="12.75" customHeight="1" x14ac:dyDescent="0.2">
      <c r="B110" s="24"/>
      <c r="D110" s="12"/>
      <c r="E110" s="12"/>
      <c r="F110" s="13"/>
      <c r="G110" s="14"/>
      <c r="H110" s="12"/>
      <c r="I110" s="13"/>
      <c r="J110" s="15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2:31" ht="12.75" customHeight="1" x14ac:dyDescent="0.2">
      <c r="B111" s="24"/>
      <c r="D111" s="12"/>
      <c r="E111" s="12"/>
      <c r="F111" s="13"/>
      <c r="G111" s="14"/>
      <c r="H111" s="12"/>
      <c r="I111" s="13"/>
      <c r="J111" s="15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2:31" ht="12.75" customHeight="1" x14ac:dyDescent="0.2">
      <c r="B112" s="24"/>
      <c r="D112" s="12"/>
      <c r="E112" s="12"/>
      <c r="F112" s="13"/>
      <c r="G112" s="14"/>
      <c r="H112" s="12"/>
      <c r="I112" s="13"/>
      <c r="J112" s="15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2:31" ht="12.75" customHeight="1" x14ac:dyDescent="0.2">
      <c r="B113" s="24"/>
      <c r="D113" s="12"/>
      <c r="E113" s="12"/>
      <c r="F113" s="13"/>
      <c r="G113" s="14"/>
      <c r="H113" s="12"/>
      <c r="I113" s="13"/>
      <c r="J113" s="15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2:31" ht="12.75" customHeight="1" x14ac:dyDescent="0.2">
      <c r="B114" s="24"/>
      <c r="D114" s="12"/>
      <c r="E114" s="12"/>
      <c r="F114" s="13"/>
      <c r="G114" s="14"/>
      <c r="H114" s="12"/>
      <c r="I114" s="13"/>
      <c r="J114" s="15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2:31" ht="12.75" customHeight="1" x14ac:dyDescent="0.2">
      <c r="B115" s="24"/>
      <c r="D115" s="12"/>
      <c r="E115" s="12"/>
      <c r="F115" s="13"/>
      <c r="G115" s="14"/>
      <c r="H115" s="12"/>
      <c r="I115" s="13"/>
      <c r="J115" s="15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2:31" ht="12.75" customHeight="1" x14ac:dyDescent="0.2">
      <c r="B116" s="24"/>
      <c r="D116" s="12"/>
      <c r="E116" s="12"/>
      <c r="F116" s="13"/>
      <c r="G116" s="14"/>
      <c r="H116" s="12"/>
      <c r="I116" s="13"/>
      <c r="J116" s="15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2:31" ht="12.75" customHeight="1" x14ac:dyDescent="0.2">
      <c r="B117" s="24"/>
      <c r="D117" s="12"/>
      <c r="E117" s="12"/>
      <c r="F117" s="13"/>
      <c r="G117" s="14"/>
      <c r="H117" s="12"/>
      <c r="I117" s="13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2:31" ht="12.75" customHeight="1" x14ac:dyDescent="0.2">
      <c r="B118" s="24"/>
      <c r="D118" s="12"/>
      <c r="E118" s="12"/>
      <c r="F118" s="13"/>
      <c r="G118" s="14"/>
      <c r="H118" s="12"/>
      <c r="I118" s="13"/>
      <c r="J118" s="15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2:31" ht="12.75" customHeight="1" x14ac:dyDescent="0.2">
      <c r="B119" s="24"/>
      <c r="D119" s="12"/>
      <c r="E119" s="12"/>
      <c r="F119" s="13"/>
      <c r="G119" s="14"/>
      <c r="H119" s="12"/>
      <c r="I119" s="13"/>
      <c r="J119" s="15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2:31" ht="12.75" customHeight="1" x14ac:dyDescent="0.2">
      <c r="B120" s="24"/>
      <c r="D120" s="12"/>
      <c r="E120" s="12"/>
      <c r="F120" s="13"/>
      <c r="G120" s="14"/>
      <c r="H120" s="12"/>
      <c r="I120" s="13"/>
      <c r="J120" s="15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2:31" ht="12.75" customHeight="1" x14ac:dyDescent="0.2">
      <c r="B121" s="24"/>
      <c r="D121" s="12"/>
      <c r="E121" s="12"/>
      <c r="F121" s="13"/>
      <c r="G121" s="14"/>
      <c r="H121" s="12"/>
      <c r="I121" s="13"/>
      <c r="J121" s="15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2:31" ht="12.75" customHeight="1" x14ac:dyDescent="0.2">
      <c r="B122" s="24"/>
      <c r="D122" s="12"/>
      <c r="E122" s="12"/>
      <c r="F122" s="13"/>
      <c r="G122" s="14"/>
      <c r="H122" s="12"/>
      <c r="I122" s="13"/>
      <c r="J122" s="15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2:31" ht="12.75" customHeight="1" x14ac:dyDescent="0.2">
      <c r="B123" s="24"/>
      <c r="D123" s="12"/>
      <c r="E123" s="12"/>
      <c r="F123" s="13"/>
      <c r="G123" s="14"/>
      <c r="H123" s="12"/>
      <c r="I123" s="13"/>
      <c r="J123" s="15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  <row r="124" spans="2:31" ht="12.75" customHeight="1" x14ac:dyDescent="0.2">
      <c r="B124" s="24"/>
      <c r="D124" s="12"/>
      <c r="E124" s="12"/>
      <c r="F124" s="13"/>
      <c r="G124" s="14"/>
      <c r="H124" s="12"/>
      <c r="I124" s="13"/>
      <c r="J124" s="15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</row>
    <row r="125" spans="2:31" ht="12.75" customHeight="1" x14ac:dyDescent="0.2">
      <c r="B125" s="24"/>
      <c r="D125" s="12"/>
      <c r="E125" s="12"/>
      <c r="F125" s="13"/>
      <c r="G125" s="14"/>
      <c r="H125" s="12"/>
      <c r="I125" s="13"/>
      <c r="J125" s="15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</row>
    <row r="126" spans="2:31" ht="12.75" customHeight="1" x14ac:dyDescent="0.2">
      <c r="B126" s="24"/>
      <c r="D126" s="12"/>
      <c r="E126" s="12"/>
      <c r="F126" s="13"/>
      <c r="G126" s="14"/>
      <c r="H126" s="12"/>
      <c r="I126" s="13"/>
      <c r="J126" s="15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</row>
    <row r="127" spans="2:31" ht="12.75" customHeight="1" x14ac:dyDescent="0.2">
      <c r="B127" s="24"/>
      <c r="D127" s="12"/>
      <c r="E127" s="12"/>
      <c r="F127" s="13"/>
      <c r="G127" s="14"/>
      <c r="H127" s="12"/>
      <c r="I127" s="13"/>
      <c r="J127" s="15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</row>
    <row r="128" spans="2:31" ht="12.75" customHeight="1" x14ac:dyDescent="0.2">
      <c r="B128" s="24"/>
      <c r="D128" s="12"/>
      <c r="E128" s="12"/>
      <c r="F128" s="13"/>
      <c r="G128" s="14"/>
      <c r="H128" s="12"/>
      <c r="I128" s="13"/>
      <c r="J128" s="15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</row>
    <row r="129" spans="2:31" ht="12.75" customHeight="1" x14ac:dyDescent="0.2">
      <c r="B129" s="24"/>
      <c r="D129" s="12"/>
      <c r="E129" s="12"/>
      <c r="F129" s="13"/>
      <c r="G129" s="14"/>
      <c r="H129" s="12"/>
      <c r="I129" s="13"/>
      <c r="J129" s="15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</row>
    <row r="130" spans="2:31" ht="12.75" customHeight="1" x14ac:dyDescent="0.2">
      <c r="B130" s="24"/>
      <c r="D130" s="12"/>
      <c r="E130" s="12"/>
      <c r="F130" s="13"/>
      <c r="G130" s="14"/>
      <c r="H130" s="12"/>
      <c r="I130" s="13"/>
      <c r="J130" s="15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</row>
    <row r="131" spans="2:31" ht="12.75" customHeight="1" x14ac:dyDescent="0.2">
      <c r="B131" s="24"/>
      <c r="D131" s="12"/>
      <c r="E131" s="12"/>
      <c r="F131" s="13"/>
      <c r="G131" s="14"/>
      <c r="H131" s="12"/>
      <c r="I131" s="13"/>
      <c r="J131" s="15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</row>
    <row r="132" spans="2:31" ht="12.75" customHeight="1" x14ac:dyDescent="0.2">
      <c r="B132" s="24"/>
      <c r="D132" s="12"/>
      <c r="E132" s="12"/>
      <c r="F132" s="13"/>
      <c r="G132" s="14"/>
      <c r="H132" s="12"/>
      <c r="I132" s="13"/>
      <c r="J132" s="15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</row>
    <row r="133" spans="2:31" ht="12.75" customHeight="1" x14ac:dyDescent="0.2">
      <c r="B133" s="24"/>
      <c r="D133" s="12"/>
      <c r="E133" s="12"/>
      <c r="F133" s="13"/>
      <c r="G133" s="14"/>
      <c r="H133" s="12"/>
      <c r="I133" s="13"/>
      <c r="J133" s="15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</row>
    <row r="134" spans="2:31" ht="12.75" customHeight="1" x14ac:dyDescent="0.2">
      <c r="B134" s="24"/>
      <c r="D134" s="12"/>
      <c r="E134" s="12"/>
      <c r="F134" s="13"/>
      <c r="G134" s="14"/>
      <c r="H134" s="12"/>
      <c r="I134" s="13"/>
      <c r="J134" s="15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</row>
    <row r="135" spans="2:31" ht="12.75" customHeight="1" x14ac:dyDescent="0.2">
      <c r="B135" s="24"/>
      <c r="D135" s="12"/>
      <c r="E135" s="12"/>
      <c r="F135" s="13"/>
      <c r="G135" s="14"/>
      <c r="H135" s="12"/>
      <c r="I135" s="13"/>
      <c r="J135" s="15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</row>
    <row r="136" spans="2:31" ht="12.75" customHeight="1" x14ac:dyDescent="0.2">
      <c r="B136" s="24"/>
      <c r="D136" s="12"/>
      <c r="E136" s="12"/>
      <c r="F136" s="13"/>
      <c r="G136" s="14"/>
      <c r="H136" s="12"/>
      <c r="I136" s="13"/>
      <c r="J136" s="15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</row>
    <row r="137" spans="2:31" ht="12.75" customHeight="1" x14ac:dyDescent="0.2">
      <c r="B137" s="24"/>
      <c r="D137" s="12"/>
      <c r="E137" s="12"/>
      <c r="F137" s="13"/>
      <c r="G137" s="14"/>
      <c r="H137" s="12"/>
      <c r="I137" s="13"/>
      <c r="J137" s="15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</row>
    <row r="138" spans="2:31" ht="12.75" customHeight="1" x14ac:dyDescent="0.2">
      <c r="B138" s="24"/>
      <c r="D138" s="12"/>
      <c r="E138" s="12"/>
      <c r="F138" s="13"/>
      <c r="G138" s="14"/>
      <c r="H138" s="12"/>
      <c r="I138" s="13"/>
      <c r="J138" s="15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</row>
    <row r="139" spans="2:31" ht="12.75" customHeight="1" x14ac:dyDescent="0.2">
      <c r="B139" s="24"/>
      <c r="D139" s="12"/>
      <c r="E139" s="12"/>
      <c r="F139" s="13"/>
      <c r="G139" s="14"/>
      <c r="H139" s="12"/>
      <c r="I139" s="13"/>
      <c r="J139" s="15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</row>
    <row r="140" spans="2:31" ht="12.75" customHeight="1" x14ac:dyDescent="0.2">
      <c r="B140" s="24"/>
      <c r="D140" s="12"/>
      <c r="E140" s="12"/>
      <c r="F140" s="13"/>
      <c r="G140" s="14"/>
      <c r="H140" s="12"/>
      <c r="I140" s="13"/>
      <c r="J140" s="15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</row>
    <row r="141" spans="2:31" ht="12.75" customHeight="1" x14ac:dyDescent="0.2">
      <c r="B141" s="24"/>
      <c r="D141" s="12"/>
      <c r="E141" s="12"/>
      <c r="F141" s="13"/>
      <c r="G141" s="14"/>
      <c r="H141" s="12"/>
      <c r="I141" s="13"/>
      <c r="J141" s="15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</row>
    <row r="142" spans="2:31" ht="12.75" customHeight="1" x14ac:dyDescent="0.2">
      <c r="B142" s="24"/>
      <c r="D142" s="12"/>
      <c r="E142" s="12"/>
      <c r="F142" s="13"/>
      <c r="G142" s="14"/>
      <c r="H142" s="12"/>
      <c r="I142" s="13"/>
      <c r="J142" s="15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</row>
    <row r="143" spans="2:31" ht="12.75" customHeight="1" x14ac:dyDescent="0.2">
      <c r="B143" s="24"/>
      <c r="D143" s="12"/>
      <c r="E143" s="12"/>
      <c r="F143" s="13"/>
      <c r="G143" s="14"/>
      <c r="H143" s="12"/>
      <c r="I143" s="13"/>
      <c r="J143" s="15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</row>
    <row r="144" spans="2:31" ht="12.75" customHeight="1" x14ac:dyDescent="0.2">
      <c r="B144" s="24"/>
      <c r="D144" s="12"/>
      <c r="E144" s="12"/>
      <c r="F144" s="13"/>
      <c r="G144" s="14"/>
      <c r="H144" s="12"/>
      <c r="I144" s="13"/>
      <c r="J144" s="15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</row>
    <row r="145" spans="2:31" ht="12.75" customHeight="1" x14ac:dyDescent="0.2">
      <c r="B145" s="24"/>
      <c r="D145" s="12"/>
      <c r="E145" s="12"/>
      <c r="F145" s="13"/>
      <c r="G145" s="14"/>
      <c r="H145" s="12"/>
      <c r="I145" s="13"/>
      <c r="J145" s="15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</row>
    <row r="146" spans="2:31" ht="12.75" customHeight="1" x14ac:dyDescent="0.2">
      <c r="B146" s="24"/>
      <c r="D146" s="12"/>
      <c r="E146" s="12"/>
      <c r="F146" s="13"/>
      <c r="G146" s="14"/>
      <c r="H146" s="12"/>
      <c r="I146" s="13"/>
      <c r="J146" s="15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</row>
    <row r="147" spans="2:31" ht="12.75" customHeight="1" x14ac:dyDescent="0.2">
      <c r="B147" s="24"/>
      <c r="D147" s="12"/>
      <c r="E147" s="12"/>
      <c r="F147" s="13"/>
      <c r="G147" s="14"/>
      <c r="H147" s="12"/>
      <c r="I147" s="13"/>
      <c r="J147" s="15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</row>
    <row r="148" spans="2:31" ht="12.75" customHeight="1" x14ac:dyDescent="0.2">
      <c r="B148" s="24"/>
      <c r="D148" s="12"/>
      <c r="E148" s="12"/>
      <c r="F148" s="13"/>
      <c r="G148" s="14"/>
      <c r="H148" s="12"/>
      <c r="I148" s="13"/>
      <c r="J148" s="15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</row>
    <row r="149" spans="2:31" ht="12.75" customHeight="1" x14ac:dyDescent="0.2">
      <c r="B149" s="24"/>
      <c r="D149" s="12"/>
      <c r="E149" s="12"/>
      <c r="F149" s="13"/>
      <c r="G149" s="14"/>
      <c r="H149" s="12"/>
      <c r="I149" s="13"/>
      <c r="J149" s="15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</row>
    <row r="150" spans="2:31" ht="12.75" customHeight="1" x14ac:dyDescent="0.2">
      <c r="B150" s="24"/>
      <c r="D150" s="12"/>
      <c r="E150" s="12"/>
      <c r="F150" s="13"/>
      <c r="G150" s="14"/>
      <c r="H150" s="12"/>
      <c r="I150" s="13"/>
      <c r="J150" s="15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</row>
    <row r="151" spans="2:31" ht="12.75" customHeight="1" x14ac:dyDescent="0.2">
      <c r="B151" s="24"/>
      <c r="D151" s="12"/>
      <c r="E151" s="12"/>
      <c r="F151" s="13"/>
      <c r="G151" s="14"/>
      <c r="H151" s="12"/>
      <c r="I151" s="13"/>
      <c r="J151" s="15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</row>
    <row r="152" spans="2:31" ht="12.75" customHeight="1" x14ac:dyDescent="0.2">
      <c r="B152" s="24"/>
      <c r="D152" s="12"/>
      <c r="E152" s="12"/>
      <c r="F152" s="13"/>
      <c r="G152" s="14"/>
      <c r="H152" s="12"/>
      <c r="I152" s="13"/>
      <c r="J152" s="15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</row>
    <row r="153" spans="2:31" ht="12.75" customHeight="1" x14ac:dyDescent="0.2">
      <c r="B153" s="24"/>
      <c r="D153" s="12"/>
      <c r="E153" s="12"/>
      <c r="F153" s="13"/>
      <c r="G153" s="14"/>
      <c r="H153" s="12"/>
      <c r="I153" s="13"/>
      <c r="J153" s="15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</row>
    <row r="154" spans="2:31" ht="12.75" customHeight="1" x14ac:dyDescent="0.2">
      <c r="B154" s="24"/>
      <c r="D154" s="12"/>
      <c r="E154" s="12"/>
      <c r="F154" s="13"/>
      <c r="G154" s="14"/>
      <c r="H154" s="12"/>
      <c r="I154" s="13"/>
      <c r="J154" s="15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</row>
    <row r="155" spans="2:31" ht="12.75" customHeight="1" x14ac:dyDescent="0.2">
      <c r="B155" s="24"/>
      <c r="D155" s="12"/>
      <c r="E155" s="12"/>
      <c r="F155" s="13"/>
      <c r="G155" s="14"/>
      <c r="H155" s="12"/>
      <c r="I155" s="13"/>
      <c r="J155" s="15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</row>
    <row r="156" spans="2:31" ht="12.75" customHeight="1" x14ac:dyDescent="0.2">
      <c r="B156" s="24"/>
      <c r="D156" s="12"/>
      <c r="E156" s="12"/>
      <c r="F156" s="13"/>
      <c r="G156" s="14"/>
      <c r="H156" s="12"/>
      <c r="I156" s="13"/>
      <c r="J156" s="15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</row>
    <row r="157" spans="2:31" ht="12.75" customHeight="1" x14ac:dyDescent="0.2">
      <c r="B157" s="24"/>
      <c r="D157" s="12"/>
      <c r="E157" s="12"/>
      <c r="F157" s="13"/>
      <c r="G157" s="14"/>
      <c r="H157" s="12"/>
      <c r="I157" s="13"/>
      <c r="J157" s="15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</row>
    <row r="158" spans="2:31" ht="12.75" customHeight="1" thickBot="1" x14ac:dyDescent="0.25">
      <c r="B158" s="25"/>
      <c r="D158" s="12"/>
      <c r="E158" s="12"/>
      <c r="F158" s="13"/>
      <c r="G158" s="14"/>
      <c r="H158" s="12"/>
      <c r="I158" s="13"/>
      <c r="J158" s="15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</row>
    <row r="159" spans="2:31" ht="12.75" customHeight="1" x14ac:dyDescent="0.2">
      <c r="D159" s="40" t="s">
        <v>2</v>
      </c>
      <c r="E159" s="41"/>
      <c r="F159" s="41"/>
      <c r="G159" s="41"/>
      <c r="H159" s="41"/>
      <c r="I159" s="41"/>
      <c r="J159" s="42"/>
      <c r="K159" s="16" t="str">
        <f t="shared" ref="K159:AE159" si="14">IF(K83="","",IF(OR(K98="", K98="LS", K98="LUMP"),IF(SUM(COUNTIF(K99:K158,"LS")+COUNTIF(K99:K158,"LUMP"))&gt;0,"LS",""),IF(SUM(K99:K158)&gt;0,ROUNDUP(SUM(K99:K158),0),"")))</f>
        <v/>
      </c>
      <c r="L159" s="16" t="str">
        <f t="shared" si="14"/>
        <v/>
      </c>
      <c r="M159" s="16" t="str">
        <f t="shared" si="14"/>
        <v/>
      </c>
      <c r="N159" s="16"/>
      <c r="O159" s="16"/>
      <c r="P159" s="16" t="str">
        <f t="shared" si="14"/>
        <v/>
      </c>
      <c r="Q159" s="16" t="str">
        <f t="shared" si="14"/>
        <v/>
      </c>
      <c r="R159" s="16" t="str">
        <f t="shared" si="14"/>
        <v/>
      </c>
      <c r="S159" s="16" t="str">
        <f t="shared" si="14"/>
        <v/>
      </c>
      <c r="T159" s="16" t="str">
        <f t="shared" si="14"/>
        <v/>
      </c>
      <c r="U159" s="16" t="str">
        <f t="shared" si="14"/>
        <v/>
      </c>
      <c r="V159" s="16" t="str">
        <f t="shared" si="14"/>
        <v/>
      </c>
      <c r="W159" s="16" t="str">
        <f t="shared" si="14"/>
        <v/>
      </c>
      <c r="X159" s="16" t="str">
        <f t="shared" si="14"/>
        <v/>
      </c>
      <c r="Y159" s="16" t="str">
        <f t="shared" si="14"/>
        <v/>
      </c>
      <c r="Z159" s="16" t="str">
        <f t="shared" si="14"/>
        <v/>
      </c>
      <c r="AA159" s="16" t="str">
        <f t="shared" si="14"/>
        <v/>
      </c>
      <c r="AB159" s="16" t="str">
        <f t="shared" si="14"/>
        <v/>
      </c>
      <c r="AC159" s="16" t="str">
        <f t="shared" si="14"/>
        <v/>
      </c>
      <c r="AD159" s="16" t="str">
        <f t="shared" si="14"/>
        <v/>
      </c>
      <c r="AE159" s="16" t="str">
        <f t="shared" si="14"/>
        <v/>
      </c>
    </row>
    <row r="160" spans="2:31" ht="12.75" customHeight="1" thickBot="1" x14ac:dyDescent="0.25"/>
    <row r="161" spans="2:31" ht="12.75" customHeight="1" thickBot="1" x14ac:dyDescent="0.25">
      <c r="B161" s="22" t="s">
        <v>9</v>
      </c>
      <c r="D161" s="67" t="str">
        <f>"SUBSUMMARY SHEET " &amp; B162</f>
        <v xml:space="preserve">SUBSUMMARY SHEET </v>
      </c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</row>
    <row r="162" spans="2:31" ht="12.75" customHeight="1" thickBot="1" x14ac:dyDescent="0.25">
      <c r="B162" s="26"/>
      <c r="D162" s="68" t="s">
        <v>7</v>
      </c>
      <c r="E162" s="68"/>
      <c r="F162" s="68"/>
      <c r="G162" s="68"/>
      <c r="H162" s="68"/>
      <c r="I162" s="68"/>
      <c r="J162" s="68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</row>
    <row r="163" spans="2:31" ht="12.75" customHeight="1" thickBot="1" x14ac:dyDescent="0.25">
      <c r="D163" s="51" t="s">
        <v>8</v>
      </c>
      <c r="E163" s="51"/>
      <c r="F163" s="51"/>
      <c r="G163" s="51"/>
      <c r="H163" s="51"/>
      <c r="I163" s="51"/>
      <c r="J163" s="51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</row>
    <row r="164" spans="2:31" ht="12.75" customHeight="1" x14ac:dyDescent="0.2">
      <c r="B164" s="48" t="s">
        <v>10</v>
      </c>
      <c r="D164" s="52" t="s">
        <v>20</v>
      </c>
      <c r="E164" s="52" t="s">
        <v>21</v>
      </c>
      <c r="F164" s="55" t="s">
        <v>0</v>
      </c>
      <c r="G164" s="56"/>
      <c r="H164" s="56"/>
      <c r="I164" s="56"/>
      <c r="J164" s="57"/>
      <c r="K164" s="6" t="str">
        <f t="shared" ref="K164:AE164" si="15">IF(OR(TRIM(K162)=0,TRIM(K162)=""),"",IF(IFERROR(TRIM(INDEX(QryItemNamed,MATCH(TRIM(K162),ITEM,0),2)),"")="Y","SPECIAL",LEFT(IFERROR(TRIM(INDEX(ITEM,MATCH(TRIM(K162),ITEM,0))),""),3)))</f>
        <v/>
      </c>
      <c r="L164" s="6" t="str">
        <f t="shared" si="15"/>
        <v/>
      </c>
      <c r="M164" s="6" t="str">
        <f t="shared" si="15"/>
        <v/>
      </c>
      <c r="N164" s="6"/>
      <c r="O164" s="6"/>
      <c r="P164" s="6" t="str">
        <f t="shared" si="15"/>
        <v/>
      </c>
      <c r="Q164" s="6" t="str">
        <f t="shared" si="15"/>
        <v/>
      </c>
      <c r="R164" s="6" t="str">
        <f t="shared" si="15"/>
        <v/>
      </c>
      <c r="S164" s="6" t="str">
        <f t="shared" si="15"/>
        <v/>
      </c>
      <c r="T164" s="6" t="str">
        <f t="shared" si="15"/>
        <v/>
      </c>
      <c r="U164" s="6" t="str">
        <f t="shared" si="15"/>
        <v/>
      </c>
      <c r="V164" s="6" t="str">
        <f t="shared" si="15"/>
        <v/>
      </c>
      <c r="W164" s="6" t="str">
        <f t="shared" si="15"/>
        <v/>
      </c>
      <c r="X164" s="6" t="str">
        <f t="shared" si="15"/>
        <v/>
      </c>
      <c r="Y164" s="6" t="str">
        <f t="shared" si="15"/>
        <v/>
      </c>
      <c r="Z164" s="6" t="str">
        <f t="shared" si="15"/>
        <v/>
      </c>
      <c r="AA164" s="6" t="str">
        <f t="shared" si="15"/>
        <v/>
      </c>
      <c r="AB164" s="6" t="str">
        <f t="shared" si="15"/>
        <v/>
      </c>
      <c r="AC164" s="6" t="str">
        <f t="shared" si="15"/>
        <v/>
      </c>
      <c r="AD164" s="6" t="str">
        <f t="shared" si="15"/>
        <v/>
      </c>
      <c r="AE164" s="6" t="str">
        <f t="shared" si="15"/>
        <v/>
      </c>
    </row>
    <row r="165" spans="2:31" ht="12.75" customHeight="1" x14ac:dyDescent="0.2">
      <c r="B165" s="49"/>
      <c r="D165" s="53"/>
      <c r="E165" s="53"/>
      <c r="F165" s="58"/>
      <c r="G165" s="59"/>
      <c r="H165" s="59"/>
      <c r="I165" s="59"/>
      <c r="J165" s="60"/>
      <c r="K165" s="47" t="str">
        <f t="shared" ref="K165:AE165" si="16">IF(OR(TRIM(K162)=0,TRIM(K162)=""),IF(K163="","",K163),IF(IFERROR(TRIM(INDEX(QryItemNamed,MATCH(TRIM(K162),ITEM,0),2)),"")="Y",TRIM(RIGHT(IFERROR(TRIM(INDEX(QryItemNamed,MATCH(TRIM(K162),ITEM,0),4)),"123456789012"),LEN(IFERROR(TRIM(INDEX(QryItemNamed,MATCH(TRIM(K162),ITEM,0),4)),"123456789012"))-9))&amp;K163,IFERROR(TRIM(INDEX(QryItemNamed,MATCH(TRIM(K162),ITEM,0),4))&amp;K163,"ITEM CODE DOES NOT EXIST IN ITEM MASTER")))</f>
        <v/>
      </c>
      <c r="L165" s="47" t="str">
        <f t="shared" si="16"/>
        <v/>
      </c>
      <c r="M165" s="46" t="str">
        <f t="shared" si="16"/>
        <v/>
      </c>
      <c r="N165" s="38"/>
      <c r="O165" s="38"/>
      <c r="P165" s="46" t="str">
        <f t="shared" si="16"/>
        <v/>
      </c>
      <c r="Q165" s="46" t="str">
        <f t="shared" si="16"/>
        <v/>
      </c>
      <c r="R165" s="46" t="str">
        <f t="shared" si="16"/>
        <v/>
      </c>
      <c r="S165" s="46" t="str">
        <f t="shared" si="16"/>
        <v/>
      </c>
      <c r="T165" s="46" t="str">
        <f t="shared" si="16"/>
        <v/>
      </c>
      <c r="U165" s="46" t="str">
        <f t="shared" si="16"/>
        <v/>
      </c>
      <c r="V165" s="46" t="str">
        <f t="shared" si="16"/>
        <v/>
      </c>
      <c r="W165" s="46" t="str">
        <f t="shared" si="16"/>
        <v/>
      </c>
      <c r="X165" s="46" t="str">
        <f t="shared" si="16"/>
        <v/>
      </c>
      <c r="Y165" s="46" t="str">
        <f t="shared" si="16"/>
        <v/>
      </c>
      <c r="Z165" s="46" t="str">
        <f t="shared" si="16"/>
        <v/>
      </c>
      <c r="AA165" s="43" t="str">
        <f t="shared" si="16"/>
        <v/>
      </c>
      <c r="AB165" s="46" t="str">
        <f t="shared" si="16"/>
        <v/>
      </c>
      <c r="AC165" s="46" t="str">
        <f t="shared" si="16"/>
        <v/>
      </c>
      <c r="AD165" s="46" t="str">
        <f t="shared" si="16"/>
        <v/>
      </c>
      <c r="AE165" s="46" t="str">
        <f t="shared" si="16"/>
        <v/>
      </c>
    </row>
    <row r="166" spans="2:31" ht="12.75" customHeight="1" x14ac:dyDescent="0.2">
      <c r="B166" s="49"/>
      <c r="D166" s="53"/>
      <c r="E166" s="53"/>
      <c r="F166" s="58"/>
      <c r="G166" s="59"/>
      <c r="H166" s="59"/>
      <c r="I166" s="59"/>
      <c r="J166" s="60"/>
      <c r="K166" s="47"/>
      <c r="L166" s="47"/>
      <c r="M166" s="46"/>
      <c r="N166" s="38"/>
      <c r="O166" s="38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4"/>
      <c r="AB166" s="46"/>
      <c r="AC166" s="46"/>
      <c r="AD166" s="46"/>
      <c r="AE166" s="46"/>
    </row>
    <row r="167" spans="2:31" ht="12.75" customHeight="1" x14ac:dyDescent="0.2">
      <c r="B167" s="49"/>
      <c r="D167" s="53"/>
      <c r="E167" s="53"/>
      <c r="F167" s="58"/>
      <c r="G167" s="59"/>
      <c r="H167" s="59"/>
      <c r="I167" s="59"/>
      <c r="J167" s="60"/>
      <c r="K167" s="47"/>
      <c r="L167" s="47"/>
      <c r="M167" s="46"/>
      <c r="N167" s="38"/>
      <c r="O167" s="38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4"/>
      <c r="AB167" s="46"/>
      <c r="AC167" s="46"/>
      <c r="AD167" s="46"/>
      <c r="AE167" s="46"/>
    </row>
    <row r="168" spans="2:31" ht="12.75" customHeight="1" x14ac:dyDescent="0.2">
      <c r="B168" s="49"/>
      <c r="D168" s="53"/>
      <c r="E168" s="53"/>
      <c r="F168" s="58"/>
      <c r="G168" s="59"/>
      <c r="H168" s="59"/>
      <c r="I168" s="59"/>
      <c r="J168" s="60"/>
      <c r="K168" s="47"/>
      <c r="L168" s="47"/>
      <c r="M168" s="46"/>
      <c r="N168" s="38"/>
      <c r="O168" s="38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4"/>
      <c r="AB168" s="46"/>
      <c r="AC168" s="46"/>
      <c r="AD168" s="46"/>
      <c r="AE168" s="46"/>
    </row>
    <row r="169" spans="2:31" ht="12.75" customHeight="1" x14ac:dyDescent="0.2">
      <c r="B169" s="49"/>
      <c r="D169" s="53"/>
      <c r="E169" s="53"/>
      <c r="F169" s="58"/>
      <c r="G169" s="59"/>
      <c r="H169" s="59"/>
      <c r="I169" s="59"/>
      <c r="J169" s="60"/>
      <c r="K169" s="47"/>
      <c r="L169" s="47"/>
      <c r="M169" s="46"/>
      <c r="N169" s="38"/>
      <c r="O169" s="38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4"/>
      <c r="AB169" s="46"/>
      <c r="AC169" s="46"/>
      <c r="AD169" s="46"/>
      <c r="AE169" s="46"/>
    </row>
    <row r="170" spans="2:31" ht="12.75" customHeight="1" x14ac:dyDescent="0.2">
      <c r="B170" s="49"/>
      <c r="D170" s="53"/>
      <c r="E170" s="53"/>
      <c r="F170" s="58"/>
      <c r="G170" s="59"/>
      <c r="H170" s="59"/>
      <c r="I170" s="59"/>
      <c r="J170" s="60"/>
      <c r="K170" s="47"/>
      <c r="L170" s="47"/>
      <c r="M170" s="46"/>
      <c r="N170" s="38"/>
      <c r="O170" s="38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4"/>
      <c r="AB170" s="46"/>
      <c r="AC170" s="46"/>
      <c r="AD170" s="46"/>
      <c r="AE170" s="46"/>
    </row>
    <row r="171" spans="2:31" ht="12.75" customHeight="1" x14ac:dyDescent="0.2">
      <c r="B171" s="49"/>
      <c r="D171" s="53"/>
      <c r="E171" s="53"/>
      <c r="F171" s="58"/>
      <c r="G171" s="59"/>
      <c r="H171" s="59"/>
      <c r="I171" s="59"/>
      <c r="J171" s="60"/>
      <c r="K171" s="47"/>
      <c r="L171" s="47"/>
      <c r="M171" s="46"/>
      <c r="N171" s="38"/>
      <c r="O171" s="38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4"/>
      <c r="AB171" s="46"/>
      <c r="AC171" s="46"/>
      <c r="AD171" s="46"/>
      <c r="AE171" s="46"/>
    </row>
    <row r="172" spans="2:31" ht="12.75" customHeight="1" x14ac:dyDescent="0.2">
      <c r="B172" s="49"/>
      <c r="D172" s="53"/>
      <c r="E172" s="53"/>
      <c r="F172" s="58"/>
      <c r="G172" s="59"/>
      <c r="H172" s="59"/>
      <c r="I172" s="59"/>
      <c r="J172" s="60"/>
      <c r="K172" s="47"/>
      <c r="L172" s="47"/>
      <c r="M172" s="46"/>
      <c r="N172" s="38"/>
      <c r="O172" s="38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4"/>
      <c r="AB172" s="46"/>
      <c r="AC172" s="46"/>
      <c r="AD172" s="46"/>
      <c r="AE172" s="46"/>
    </row>
    <row r="173" spans="2:31" ht="12.75" customHeight="1" x14ac:dyDescent="0.2">
      <c r="B173" s="49"/>
      <c r="D173" s="53"/>
      <c r="E173" s="53"/>
      <c r="F173" s="58"/>
      <c r="G173" s="59"/>
      <c r="H173" s="59"/>
      <c r="I173" s="59"/>
      <c r="J173" s="60"/>
      <c r="K173" s="47"/>
      <c r="L173" s="47"/>
      <c r="M173" s="46"/>
      <c r="N173" s="38"/>
      <c r="O173" s="38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4"/>
      <c r="AB173" s="46"/>
      <c r="AC173" s="46"/>
      <c r="AD173" s="46"/>
      <c r="AE173" s="46"/>
    </row>
    <row r="174" spans="2:31" ht="12.75" customHeight="1" x14ac:dyDescent="0.2">
      <c r="B174" s="49"/>
      <c r="D174" s="53"/>
      <c r="E174" s="53"/>
      <c r="F174" s="58"/>
      <c r="G174" s="59"/>
      <c r="H174" s="59"/>
      <c r="I174" s="59"/>
      <c r="J174" s="60"/>
      <c r="K174" s="47"/>
      <c r="L174" s="47"/>
      <c r="M174" s="46"/>
      <c r="N174" s="38"/>
      <c r="O174" s="38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4"/>
      <c r="AB174" s="46"/>
      <c r="AC174" s="46"/>
      <c r="AD174" s="46"/>
      <c r="AE174" s="46"/>
    </row>
    <row r="175" spans="2:31" ht="12.75" customHeight="1" x14ac:dyDescent="0.2">
      <c r="B175" s="49"/>
      <c r="D175" s="53"/>
      <c r="E175" s="53"/>
      <c r="F175" s="58"/>
      <c r="G175" s="59"/>
      <c r="H175" s="59"/>
      <c r="I175" s="59"/>
      <c r="J175" s="60"/>
      <c r="K175" s="47"/>
      <c r="L175" s="47"/>
      <c r="M175" s="46"/>
      <c r="N175" s="38"/>
      <c r="O175" s="38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4"/>
      <c r="AB175" s="46"/>
      <c r="AC175" s="46"/>
      <c r="AD175" s="46"/>
      <c r="AE175" s="46"/>
    </row>
    <row r="176" spans="2:31" ht="12.75" customHeight="1" x14ac:dyDescent="0.2">
      <c r="B176" s="49"/>
      <c r="D176" s="53"/>
      <c r="E176" s="53"/>
      <c r="F176" s="58"/>
      <c r="G176" s="59"/>
      <c r="H176" s="59"/>
      <c r="I176" s="59"/>
      <c r="J176" s="60"/>
      <c r="K176" s="47"/>
      <c r="L176" s="47"/>
      <c r="M176" s="46"/>
      <c r="N176" s="38"/>
      <c r="O176" s="38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5"/>
      <c r="AB176" s="46"/>
      <c r="AC176" s="46"/>
      <c r="AD176" s="46"/>
      <c r="AE176" s="46"/>
    </row>
    <row r="177" spans="2:31" ht="12.75" customHeight="1" thickBot="1" x14ac:dyDescent="0.25">
      <c r="B177" s="50"/>
      <c r="D177" s="54"/>
      <c r="E177" s="54"/>
      <c r="F177" s="61"/>
      <c r="G177" s="62"/>
      <c r="H177" s="62"/>
      <c r="I177" s="62"/>
      <c r="J177" s="63"/>
      <c r="K177" s="7" t="str">
        <f t="shared" ref="K177:AE177" si="17">IF(OR(TRIM(K162)=0,TRIM(K162)=""),"",IFERROR(TRIM(INDEX(QryItemNamed,MATCH(TRIM(K162),ITEM,0),3)),""))</f>
        <v/>
      </c>
      <c r="L177" s="7" t="str">
        <f t="shared" si="17"/>
        <v/>
      </c>
      <c r="M177" s="7" t="str">
        <f t="shared" si="17"/>
        <v/>
      </c>
      <c r="N177" s="7"/>
      <c r="O177" s="7"/>
      <c r="P177" s="7" t="str">
        <f t="shared" si="17"/>
        <v/>
      </c>
      <c r="Q177" s="7" t="str">
        <f t="shared" si="17"/>
        <v/>
      </c>
      <c r="R177" s="7" t="str">
        <f t="shared" si="17"/>
        <v/>
      </c>
      <c r="S177" s="7" t="str">
        <f t="shared" si="17"/>
        <v/>
      </c>
      <c r="T177" s="7" t="str">
        <f t="shared" si="17"/>
        <v/>
      </c>
      <c r="U177" s="7" t="str">
        <f t="shared" si="17"/>
        <v/>
      </c>
      <c r="V177" s="7" t="str">
        <f t="shared" si="17"/>
        <v/>
      </c>
      <c r="W177" s="7" t="str">
        <f t="shared" si="17"/>
        <v/>
      </c>
      <c r="X177" s="7" t="str">
        <f t="shared" si="17"/>
        <v/>
      </c>
      <c r="Y177" s="7" t="str">
        <f t="shared" si="17"/>
        <v/>
      </c>
      <c r="Z177" s="7" t="str">
        <f t="shared" si="17"/>
        <v/>
      </c>
      <c r="AA177" s="7" t="str">
        <f t="shared" si="17"/>
        <v/>
      </c>
      <c r="AB177" s="7" t="str">
        <f t="shared" si="17"/>
        <v/>
      </c>
      <c r="AC177" s="7" t="str">
        <f t="shared" si="17"/>
        <v/>
      </c>
      <c r="AD177" s="7" t="str">
        <f t="shared" si="17"/>
        <v/>
      </c>
      <c r="AE177" s="7" t="str">
        <f t="shared" si="17"/>
        <v/>
      </c>
    </row>
    <row r="178" spans="2:31" ht="12.75" customHeight="1" x14ac:dyDescent="0.2">
      <c r="B178" s="23"/>
      <c r="D178" s="8"/>
      <c r="E178" s="8"/>
      <c r="F178" s="9"/>
      <c r="G178" s="10"/>
      <c r="H178" s="8" t="s">
        <v>1</v>
      </c>
      <c r="I178" s="9"/>
      <c r="J178" s="11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2:31" ht="12.75" customHeight="1" x14ac:dyDescent="0.2">
      <c r="B179" s="24"/>
      <c r="D179" s="12"/>
      <c r="E179" s="12"/>
      <c r="F179" s="13"/>
      <c r="G179" s="14"/>
      <c r="H179" s="12"/>
      <c r="I179" s="13"/>
      <c r="J179" s="15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</row>
    <row r="180" spans="2:31" ht="12.75" customHeight="1" x14ac:dyDescent="0.2">
      <c r="B180" s="24"/>
      <c r="D180" s="12"/>
      <c r="E180" s="12"/>
      <c r="F180" s="13"/>
      <c r="G180" s="14"/>
      <c r="H180" s="12"/>
      <c r="I180" s="13"/>
      <c r="J180" s="15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</row>
    <row r="181" spans="2:31" ht="12.75" customHeight="1" x14ac:dyDescent="0.2">
      <c r="B181" s="24"/>
      <c r="D181" s="12"/>
      <c r="E181" s="12"/>
      <c r="F181" s="13"/>
      <c r="G181" s="14"/>
      <c r="H181" s="12"/>
      <c r="I181" s="13"/>
      <c r="J181" s="15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</row>
    <row r="182" spans="2:31" ht="12.75" customHeight="1" x14ac:dyDescent="0.2">
      <c r="B182" s="24"/>
      <c r="D182" s="12"/>
      <c r="E182" s="12"/>
      <c r="F182" s="13"/>
      <c r="G182" s="14"/>
      <c r="H182" s="12"/>
      <c r="I182" s="13"/>
      <c r="J182" s="15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</row>
    <row r="183" spans="2:31" ht="12.75" customHeight="1" x14ac:dyDescent="0.2">
      <c r="B183" s="24"/>
      <c r="D183" s="12"/>
      <c r="E183" s="12"/>
      <c r="F183" s="13"/>
      <c r="G183" s="14"/>
      <c r="H183" s="12"/>
      <c r="I183" s="13"/>
      <c r="J183" s="15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</row>
    <row r="184" spans="2:31" ht="12.75" customHeight="1" x14ac:dyDescent="0.2">
      <c r="B184" s="24"/>
      <c r="D184" s="12"/>
      <c r="E184" s="12"/>
      <c r="F184" s="13"/>
      <c r="G184" s="14"/>
      <c r="H184" s="12"/>
      <c r="I184" s="13"/>
      <c r="J184" s="15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</row>
    <row r="185" spans="2:31" ht="12.75" customHeight="1" x14ac:dyDescent="0.2">
      <c r="B185" s="24"/>
      <c r="D185" s="12"/>
      <c r="E185" s="12"/>
      <c r="F185" s="13"/>
      <c r="G185" s="14"/>
      <c r="H185" s="12"/>
      <c r="I185" s="13"/>
      <c r="J185" s="15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</row>
    <row r="186" spans="2:31" ht="12.75" customHeight="1" x14ac:dyDescent="0.2">
      <c r="B186" s="24"/>
      <c r="D186" s="12"/>
      <c r="E186" s="12"/>
      <c r="F186" s="13"/>
      <c r="G186" s="14"/>
      <c r="H186" s="12"/>
      <c r="I186" s="13"/>
      <c r="J186" s="15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</row>
    <row r="187" spans="2:31" ht="12.75" customHeight="1" x14ac:dyDescent="0.2">
      <c r="B187" s="24"/>
      <c r="D187" s="12"/>
      <c r="E187" s="12"/>
      <c r="F187" s="13"/>
      <c r="G187" s="14"/>
      <c r="H187" s="12"/>
      <c r="I187" s="13"/>
      <c r="J187" s="15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</row>
    <row r="188" spans="2:31" ht="12.75" customHeight="1" x14ac:dyDescent="0.2">
      <c r="B188" s="24"/>
      <c r="D188" s="12"/>
      <c r="E188" s="12"/>
      <c r="F188" s="13"/>
      <c r="G188" s="14"/>
      <c r="H188" s="12"/>
      <c r="I188" s="13"/>
      <c r="J188" s="15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</row>
    <row r="189" spans="2:31" ht="12.75" customHeight="1" x14ac:dyDescent="0.2">
      <c r="B189" s="24"/>
      <c r="D189" s="12"/>
      <c r="E189" s="12"/>
      <c r="F189" s="13"/>
      <c r="G189" s="14"/>
      <c r="H189" s="12"/>
      <c r="I189" s="13"/>
      <c r="J189" s="15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</row>
    <row r="190" spans="2:31" ht="12.75" customHeight="1" x14ac:dyDescent="0.2">
      <c r="B190" s="24"/>
      <c r="D190" s="12"/>
      <c r="E190" s="12"/>
      <c r="F190" s="13"/>
      <c r="G190" s="14"/>
      <c r="H190" s="12"/>
      <c r="I190" s="13"/>
      <c r="J190" s="15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</row>
    <row r="191" spans="2:31" ht="12.75" customHeight="1" x14ac:dyDescent="0.2">
      <c r="B191" s="24"/>
      <c r="D191" s="12"/>
      <c r="E191" s="12"/>
      <c r="F191" s="13"/>
      <c r="G191" s="14"/>
      <c r="H191" s="12"/>
      <c r="I191" s="13"/>
      <c r="J191" s="15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</row>
    <row r="192" spans="2:31" ht="12.75" customHeight="1" x14ac:dyDescent="0.2">
      <c r="B192" s="24"/>
      <c r="D192" s="12"/>
      <c r="E192" s="12"/>
      <c r="F192" s="13"/>
      <c r="G192" s="14"/>
      <c r="H192" s="12"/>
      <c r="I192" s="13"/>
      <c r="J192" s="15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</row>
    <row r="193" spans="2:31" ht="12.75" customHeight="1" x14ac:dyDescent="0.2">
      <c r="B193" s="24"/>
      <c r="D193" s="12"/>
      <c r="E193" s="12"/>
      <c r="F193" s="13"/>
      <c r="G193" s="14"/>
      <c r="H193" s="12"/>
      <c r="I193" s="13"/>
      <c r="J193" s="15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</row>
    <row r="194" spans="2:31" ht="12.75" customHeight="1" x14ac:dyDescent="0.2">
      <c r="B194" s="24"/>
      <c r="D194" s="12"/>
      <c r="E194" s="12"/>
      <c r="F194" s="13"/>
      <c r="G194" s="14"/>
      <c r="H194" s="12"/>
      <c r="I194" s="13"/>
      <c r="J194" s="15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</row>
    <row r="195" spans="2:31" ht="12.75" customHeight="1" x14ac:dyDescent="0.2">
      <c r="B195" s="24"/>
      <c r="D195" s="12"/>
      <c r="E195" s="12"/>
      <c r="F195" s="13"/>
      <c r="G195" s="14"/>
      <c r="H195" s="12"/>
      <c r="I195" s="13"/>
      <c r="J195" s="15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</row>
    <row r="196" spans="2:31" ht="12.75" customHeight="1" x14ac:dyDescent="0.2">
      <c r="B196" s="24"/>
      <c r="D196" s="12"/>
      <c r="E196" s="12"/>
      <c r="F196" s="13"/>
      <c r="G196" s="14"/>
      <c r="H196" s="12"/>
      <c r="I196" s="13"/>
      <c r="J196" s="15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</row>
    <row r="197" spans="2:31" ht="12.75" customHeight="1" x14ac:dyDescent="0.2">
      <c r="B197" s="24"/>
      <c r="D197" s="12"/>
      <c r="E197" s="12"/>
      <c r="F197" s="13"/>
      <c r="G197" s="14"/>
      <c r="H197" s="12"/>
      <c r="I197" s="13"/>
      <c r="J197" s="15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</row>
    <row r="198" spans="2:31" ht="12.75" customHeight="1" x14ac:dyDescent="0.2">
      <c r="B198" s="24"/>
      <c r="D198" s="12"/>
      <c r="E198" s="12"/>
      <c r="F198" s="13"/>
      <c r="G198" s="14"/>
      <c r="H198" s="12"/>
      <c r="I198" s="13"/>
      <c r="J198" s="15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</row>
    <row r="199" spans="2:31" ht="12.75" customHeight="1" x14ac:dyDescent="0.2">
      <c r="B199" s="24"/>
      <c r="D199" s="12"/>
      <c r="E199" s="12"/>
      <c r="F199" s="13"/>
      <c r="G199" s="14"/>
      <c r="H199" s="12"/>
      <c r="I199" s="13"/>
      <c r="J199" s="15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</row>
    <row r="200" spans="2:31" ht="12.75" customHeight="1" x14ac:dyDescent="0.2">
      <c r="B200" s="24"/>
      <c r="D200" s="12"/>
      <c r="E200" s="12"/>
      <c r="F200" s="13"/>
      <c r="G200" s="14"/>
      <c r="H200" s="12"/>
      <c r="I200" s="13"/>
      <c r="J200" s="15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</row>
    <row r="201" spans="2:31" ht="12.75" customHeight="1" x14ac:dyDescent="0.2">
      <c r="B201" s="24"/>
      <c r="D201" s="12"/>
      <c r="E201" s="12"/>
      <c r="F201" s="13"/>
      <c r="G201" s="14"/>
      <c r="H201" s="12"/>
      <c r="I201" s="13"/>
      <c r="J201" s="15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</row>
    <row r="202" spans="2:31" ht="12.75" customHeight="1" x14ac:dyDescent="0.2">
      <c r="B202" s="24"/>
      <c r="D202" s="12"/>
      <c r="E202" s="12"/>
      <c r="F202" s="13"/>
      <c r="G202" s="14"/>
      <c r="H202" s="12"/>
      <c r="I202" s="13"/>
      <c r="J202" s="15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</row>
    <row r="203" spans="2:31" ht="12.75" customHeight="1" x14ac:dyDescent="0.2">
      <c r="B203" s="24"/>
      <c r="D203" s="12"/>
      <c r="E203" s="12"/>
      <c r="F203" s="13"/>
      <c r="G203" s="14"/>
      <c r="H203" s="12"/>
      <c r="I203" s="13"/>
      <c r="J203" s="15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</row>
    <row r="204" spans="2:31" ht="12.75" customHeight="1" x14ac:dyDescent="0.2">
      <c r="B204" s="24"/>
      <c r="D204" s="12"/>
      <c r="E204" s="12"/>
      <c r="F204" s="13"/>
      <c r="G204" s="14"/>
      <c r="H204" s="12"/>
      <c r="I204" s="13"/>
      <c r="J204" s="15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</row>
    <row r="205" spans="2:31" ht="12.75" customHeight="1" x14ac:dyDescent="0.2">
      <c r="B205" s="24"/>
      <c r="D205" s="12"/>
      <c r="E205" s="12"/>
      <c r="F205" s="13"/>
      <c r="G205" s="14"/>
      <c r="H205" s="12"/>
      <c r="I205" s="13"/>
      <c r="J205" s="15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</row>
    <row r="206" spans="2:31" ht="12.75" customHeight="1" x14ac:dyDescent="0.2">
      <c r="B206" s="24"/>
      <c r="D206" s="12"/>
      <c r="E206" s="12"/>
      <c r="F206" s="13"/>
      <c r="G206" s="14"/>
      <c r="H206" s="12"/>
      <c r="I206" s="13"/>
      <c r="J206" s="15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</row>
    <row r="207" spans="2:31" ht="12.75" customHeight="1" x14ac:dyDescent="0.2">
      <c r="B207" s="24"/>
      <c r="D207" s="12"/>
      <c r="E207" s="12"/>
      <c r="F207" s="13"/>
      <c r="G207" s="14"/>
      <c r="H207" s="12"/>
      <c r="I207" s="13"/>
      <c r="J207" s="15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</row>
    <row r="208" spans="2:31" ht="12.75" customHeight="1" x14ac:dyDescent="0.2">
      <c r="B208" s="24"/>
      <c r="D208" s="12"/>
      <c r="E208" s="12"/>
      <c r="F208" s="13"/>
      <c r="G208" s="14"/>
      <c r="H208" s="12"/>
      <c r="I208" s="13"/>
      <c r="J208" s="15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</row>
    <row r="209" spans="2:31" ht="12.75" customHeight="1" x14ac:dyDescent="0.2">
      <c r="B209" s="24"/>
      <c r="D209" s="12"/>
      <c r="E209" s="12"/>
      <c r="F209" s="13"/>
      <c r="G209" s="14"/>
      <c r="H209" s="12"/>
      <c r="I209" s="13"/>
      <c r="J209" s="15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</row>
    <row r="210" spans="2:31" ht="12.75" customHeight="1" x14ac:dyDescent="0.2">
      <c r="B210" s="24"/>
      <c r="D210" s="12"/>
      <c r="E210" s="12"/>
      <c r="F210" s="13"/>
      <c r="G210" s="14"/>
      <c r="H210" s="12"/>
      <c r="I210" s="13"/>
      <c r="J210" s="15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</row>
    <row r="211" spans="2:31" ht="12.75" customHeight="1" x14ac:dyDescent="0.2">
      <c r="B211" s="24"/>
      <c r="D211" s="12"/>
      <c r="E211" s="12"/>
      <c r="F211" s="13"/>
      <c r="G211" s="14"/>
      <c r="H211" s="12"/>
      <c r="I211" s="13"/>
      <c r="J211" s="15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</row>
    <row r="212" spans="2:31" ht="12.75" customHeight="1" x14ac:dyDescent="0.2">
      <c r="B212" s="24"/>
      <c r="D212" s="12"/>
      <c r="E212" s="12"/>
      <c r="F212" s="13"/>
      <c r="G212" s="14"/>
      <c r="H212" s="12"/>
      <c r="I212" s="13"/>
      <c r="J212" s="15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</row>
    <row r="213" spans="2:31" ht="12.75" customHeight="1" x14ac:dyDescent="0.2">
      <c r="B213" s="24"/>
      <c r="D213" s="12"/>
      <c r="E213" s="12"/>
      <c r="F213" s="13"/>
      <c r="G213" s="14"/>
      <c r="H213" s="12"/>
      <c r="I213" s="13"/>
      <c r="J213" s="15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</row>
    <row r="214" spans="2:31" ht="12.75" customHeight="1" x14ac:dyDescent="0.2">
      <c r="B214" s="24"/>
      <c r="D214" s="12"/>
      <c r="E214" s="12"/>
      <c r="F214" s="13"/>
      <c r="G214" s="14"/>
      <c r="H214" s="12"/>
      <c r="I214" s="13"/>
      <c r="J214" s="15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</row>
    <row r="215" spans="2:31" ht="12.75" customHeight="1" x14ac:dyDescent="0.2">
      <c r="B215" s="24"/>
      <c r="D215" s="12"/>
      <c r="E215" s="12"/>
      <c r="F215" s="13"/>
      <c r="G215" s="14"/>
      <c r="H215" s="12"/>
      <c r="I215" s="13"/>
      <c r="J215" s="15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</row>
    <row r="216" spans="2:31" ht="12.75" customHeight="1" x14ac:dyDescent="0.2">
      <c r="B216" s="24"/>
      <c r="D216" s="12"/>
      <c r="E216" s="12"/>
      <c r="F216" s="13"/>
      <c r="G216" s="14"/>
      <c r="H216" s="12"/>
      <c r="I216" s="13"/>
      <c r="J216" s="15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</row>
    <row r="217" spans="2:31" ht="12.75" customHeight="1" x14ac:dyDescent="0.2">
      <c r="B217" s="24"/>
      <c r="D217" s="12"/>
      <c r="E217" s="12"/>
      <c r="F217" s="13"/>
      <c r="G217" s="14"/>
      <c r="H217" s="12"/>
      <c r="I217" s="13"/>
      <c r="J217" s="15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</row>
    <row r="218" spans="2:31" ht="12.75" customHeight="1" x14ac:dyDescent="0.2">
      <c r="B218" s="24"/>
      <c r="D218" s="12"/>
      <c r="E218" s="12"/>
      <c r="F218" s="13"/>
      <c r="G218" s="14"/>
      <c r="H218" s="12"/>
      <c r="I218" s="13"/>
      <c r="J218" s="15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</row>
    <row r="219" spans="2:31" ht="12.75" customHeight="1" x14ac:dyDescent="0.2">
      <c r="B219" s="24"/>
      <c r="D219" s="12"/>
      <c r="E219" s="12"/>
      <c r="F219" s="13"/>
      <c r="G219" s="14"/>
      <c r="H219" s="12"/>
      <c r="I219" s="13"/>
      <c r="J219" s="15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</row>
    <row r="220" spans="2:31" ht="12.75" customHeight="1" x14ac:dyDescent="0.2">
      <c r="B220" s="24"/>
      <c r="D220" s="12"/>
      <c r="E220" s="12"/>
      <c r="F220" s="13"/>
      <c r="G220" s="14"/>
      <c r="H220" s="12"/>
      <c r="I220" s="13"/>
      <c r="J220" s="15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</row>
    <row r="221" spans="2:31" ht="12.75" customHeight="1" x14ac:dyDescent="0.2">
      <c r="B221" s="24"/>
      <c r="D221" s="12"/>
      <c r="E221" s="12"/>
      <c r="F221" s="13"/>
      <c r="G221" s="14"/>
      <c r="H221" s="12"/>
      <c r="I221" s="13"/>
      <c r="J221" s="15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</row>
    <row r="222" spans="2:31" ht="12.75" customHeight="1" x14ac:dyDescent="0.2">
      <c r="B222" s="24"/>
      <c r="D222" s="12"/>
      <c r="E222" s="12"/>
      <c r="F222" s="13"/>
      <c r="G222" s="14"/>
      <c r="H222" s="12"/>
      <c r="I222" s="13"/>
      <c r="J222" s="15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</row>
    <row r="223" spans="2:31" ht="12.75" customHeight="1" x14ac:dyDescent="0.2">
      <c r="B223" s="24"/>
      <c r="D223" s="12"/>
      <c r="E223" s="12"/>
      <c r="F223" s="13"/>
      <c r="G223" s="14"/>
      <c r="H223" s="12"/>
      <c r="I223" s="13"/>
      <c r="J223" s="15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</row>
    <row r="224" spans="2:31" ht="12.75" customHeight="1" x14ac:dyDescent="0.2">
      <c r="B224" s="24"/>
      <c r="D224" s="12"/>
      <c r="E224" s="12"/>
      <c r="F224" s="13"/>
      <c r="G224" s="14"/>
      <c r="H224" s="12"/>
      <c r="I224" s="13"/>
      <c r="J224" s="15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</row>
    <row r="225" spans="2:31" ht="12.75" customHeight="1" x14ac:dyDescent="0.2">
      <c r="B225" s="24"/>
      <c r="D225" s="12"/>
      <c r="E225" s="12"/>
      <c r="F225" s="13"/>
      <c r="G225" s="14"/>
      <c r="H225" s="12"/>
      <c r="I225" s="13"/>
      <c r="J225" s="15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</row>
    <row r="226" spans="2:31" ht="12.75" customHeight="1" x14ac:dyDescent="0.2">
      <c r="B226" s="24"/>
      <c r="D226" s="12"/>
      <c r="E226" s="12"/>
      <c r="F226" s="13"/>
      <c r="G226" s="14"/>
      <c r="H226" s="12"/>
      <c r="I226" s="13"/>
      <c r="J226" s="15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</row>
    <row r="227" spans="2:31" ht="12.75" customHeight="1" x14ac:dyDescent="0.2">
      <c r="B227" s="24"/>
      <c r="D227" s="12"/>
      <c r="E227" s="12"/>
      <c r="F227" s="13"/>
      <c r="G227" s="14"/>
      <c r="H227" s="12"/>
      <c r="I227" s="13"/>
      <c r="J227" s="15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</row>
    <row r="228" spans="2:31" ht="12.75" customHeight="1" x14ac:dyDescent="0.2">
      <c r="B228" s="24"/>
      <c r="D228" s="12"/>
      <c r="E228" s="12"/>
      <c r="F228" s="13"/>
      <c r="G228" s="14"/>
      <c r="H228" s="12"/>
      <c r="I228" s="13"/>
      <c r="J228" s="15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</row>
    <row r="229" spans="2:31" ht="12.75" customHeight="1" x14ac:dyDescent="0.2">
      <c r="B229" s="24"/>
      <c r="D229" s="12"/>
      <c r="E229" s="12"/>
      <c r="F229" s="13"/>
      <c r="G229" s="14"/>
      <c r="H229" s="12"/>
      <c r="I229" s="13"/>
      <c r="J229" s="15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</row>
    <row r="230" spans="2:31" ht="12.75" customHeight="1" x14ac:dyDescent="0.2">
      <c r="B230" s="24"/>
      <c r="D230" s="12"/>
      <c r="E230" s="12"/>
      <c r="F230" s="13"/>
      <c r="G230" s="14"/>
      <c r="H230" s="12"/>
      <c r="I230" s="13"/>
      <c r="J230" s="15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</row>
    <row r="231" spans="2:31" ht="12.75" customHeight="1" x14ac:dyDescent="0.2">
      <c r="B231" s="24"/>
      <c r="D231" s="12"/>
      <c r="E231" s="12"/>
      <c r="F231" s="13"/>
      <c r="G231" s="14"/>
      <c r="H231" s="12"/>
      <c r="I231" s="13"/>
      <c r="J231" s="15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</row>
    <row r="232" spans="2:31" ht="12.75" customHeight="1" x14ac:dyDescent="0.2">
      <c r="B232" s="24"/>
      <c r="D232" s="12"/>
      <c r="E232" s="12"/>
      <c r="F232" s="13"/>
      <c r="G232" s="14"/>
      <c r="H232" s="12"/>
      <c r="I232" s="13"/>
      <c r="J232" s="15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</row>
    <row r="233" spans="2:31" ht="12.75" customHeight="1" x14ac:dyDescent="0.2">
      <c r="B233" s="24"/>
      <c r="D233" s="12"/>
      <c r="E233" s="12"/>
      <c r="F233" s="13"/>
      <c r="G233" s="14"/>
      <c r="H233" s="12"/>
      <c r="I233" s="13"/>
      <c r="J233" s="15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</row>
    <row r="234" spans="2:31" ht="12.75" customHeight="1" x14ac:dyDescent="0.2">
      <c r="B234" s="24"/>
      <c r="D234" s="12"/>
      <c r="E234" s="12"/>
      <c r="F234" s="13"/>
      <c r="G234" s="14"/>
      <c r="H234" s="12"/>
      <c r="I234" s="13"/>
      <c r="J234" s="15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</row>
    <row r="235" spans="2:31" ht="12.75" customHeight="1" x14ac:dyDescent="0.2">
      <c r="B235" s="24"/>
      <c r="D235" s="12"/>
      <c r="E235" s="12"/>
      <c r="F235" s="13"/>
      <c r="G235" s="14"/>
      <c r="H235" s="12"/>
      <c r="I235" s="13"/>
      <c r="J235" s="15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</row>
    <row r="236" spans="2:31" ht="12.75" customHeight="1" x14ac:dyDescent="0.2">
      <c r="B236" s="24"/>
      <c r="D236" s="12"/>
      <c r="E236" s="12"/>
      <c r="F236" s="13"/>
      <c r="G236" s="14"/>
      <c r="H236" s="12"/>
      <c r="I236" s="13"/>
      <c r="J236" s="15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</row>
    <row r="237" spans="2:31" ht="12.75" customHeight="1" thickBot="1" x14ac:dyDescent="0.25">
      <c r="B237" s="25"/>
      <c r="D237" s="12"/>
      <c r="E237" s="12"/>
      <c r="F237" s="13"/>
      <c r="G237" s="14"/>
      <c r="H237" s="12"/>
      <c r="I237" s="13"/>
      <c r="J237" s="15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</row>
    <row r="238" spans="2:31" ht="12.75" customHeight="1" x14ac:dyDescent="0.2">
      <c r="B238" s="5" t="s">
        <v>11</v>
      </c>
      <c r="D238" s="40" t="s">
        <v>2</v>
      </c>
      <c r="E238" s="41"/>
      <c r="F238" s="41"/>
      <c r="G238" s="41"/>
      <c r="H238" s="41"/>
      <c r="I238" s="41"/>
      <c r="J238" s="42"/>
      <c r="K238" s="16" t="str">
        <f t="shared" ref="K238:AE238" si="18">IF(K162="","",IF(OR(K177="", K177="LS", K177="LUMP"),IF(SUM(COUNTIF(K178:K237,"LS")+COUNTIF(K178:K237,"LUMP"))&gt;0,"LS",""),IF(SUM(K178:K237)&gt;0,ROUNDUP(SUM(K178:K237),0),"")))</f>
        <v/>
      </c>
      <c r="L238" s="16" t="str">
        <f t="shared" si="18"/>
        <v/>
      </c>
      <c r="M238" s="16" t="str">
        <f t="shared" si="18"/>
        <v/>
      </c>
      <c r="N238" s="16"/>
      <c r="O238" s="16"/>
      <c r="P238" s="16" t="str">
        <f t="shared" si="18"/>
        <v/>
      </c>
      <c r="Q238" s="16" t="str">
        <f t="shared" si="18"/>
        <v/>
      </c>
      <c r="R238" s="16" t="str">
        <f t="shared" si="18"/>
        <v/>
      </c>
      <c r="S238" s="16" t="str">
        <f t="shared" si="18"/>
        <v/>
      </c>
      <c r="T238" s="16" t="str">
        <f t="shared" si="18"/>
        <v/>
      </c>
      <c r="U238" s="16" t="str">
        <f t="shared" si="18"/>
        <v/>
      </c>
      <c r="V238" s="16" t="str">
        <f t="shared" si="18"/>
        <v/>
      </c>
      <c r="W238" s="16" t="str">
        <f t="shared" si="18"/>
        <v/>
      </c>
      <c r="X238" s="16" t="str">
        <f t="shared" si="18"/>
        <v/>
      </c>
      <c r="Y238" s="16" t="str">
        <f t="shared" si="18"/>
        <v/>
      </c>
      <c r="Z238" s="16" t="str">
        <f t="shared" si="18"/>
        <v/>
      </c>
      <c r="AA238" s="16" t="str">
        <f t="shared" si="18"/>
        <v/>
      </c>
      <c r="AB238" s="16" t="str">
        <f t="shared" si="18"/>
        <v/>
      </c>
      <c r="AC238" s="16" t="str">
        <f t="shared" si="18"/>
        <v/>
      </c>
      <c r="AD238" s="16" t="str">
        <f t="shared" si="18"/>
        <v/>
      </c>
      <c r="AE238" s="16" t="str">
        <f t="shared" si="18"/>
        <v/>
      </c>
    </row>
    <row r="239" spans="2:31" ht="12.75" customHeight="1" thickBot="1" x14ac:dyDescent="0.25"/>
    <row r="240" spans="2:31" ht="12.75" customHeight="1" thickBot="1" x14ac:dyDescent="0.25">
      <c r="B240" s="22" t="s">
        <v>9</v>
      </c>
      <c r="D240" s="67" t="str">
        <f>"SUBSUMMARY SHEET " &amp; B241</f>
        <v xml:space="preserve">SUBSUMMARY SHEET </v>
      </c>
      <c r="E240" s="67"/>
      <c r="F240" s="67"/>
      <c r="G240" s="67"/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</row>
    <row r="241" spans="2:31" ht="12.75" customHeight="1" thickBot="1" x14ac:dyDescent="0.25">
      <c r="B241" s="26"/>
      <c r="D241" s="68" t="s">
        <v>7</v>
      </c>
      <c r="E241" s="68"/>
      <c r="F241" s="68"/>
      <c r="G241" s="68"/>
      <c r="H241" s="68"/>
      <c r="I241" s="68"/>
      <c r="J241" s="68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</row>
    <row r="242" spans="2:31" ht="12.75" customHeight="1" thickBot="1" x14ac:dyDescent="0.25">
      <c r="D242" s="51" t="s">
        <v>8</v>
      </c>
      <c r="E242" s="51"/>
      <c r="F242" s="51"/>
      <c r="G242" s="51"/>
      <c r="H242" s="51"/>
      <c r="I242" s="51"/>
      <c r="J242" s="51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</row>
    <row r="243" spans="2:31" ht="12.75" customHeight="1" x14ac:dyDescent="0.2">
      <c r="B243" s="48" t="s">
        <v>10</v>
      </c>
      <c r="D243" s="52" t="s">
        <v>20</v>
      </c>
      <c r="E243" s="52" t="s">
        <v>21</v>
      </c>
      <c r="F243" s="55" t="s">
        <v>0</v>
      </c>
      <c r="G243" s="56"/>
      <c r="H243" s="56"/>
      <c r="I243" s="56"/>
      <c r="J243" s="57"/>
      <c r="K243" s="6" t="str">
        <f t="shared" ref="K243:AE243" si="19">IF(OR(TRIM(K241)=0,TRIM(K241)=""),"",IF(IFERROR(TRIM(INDEX(QryItemNamed,MATCH(TRIM(K241),ITEM,0),2)),"")="Y","SPECIAL",LEFT(IFERROR(TRIM(INDEX(ITEM,MATCH(TRIM(K241),ITEM,0))),""),3)))</f>
        <v/>
      </c>
      <c r="L243" s="6" t="str">
        <f t="shared" si="19"/>
        <v/>
      </c>
      <c r="M243" s="6" t="str">
        <f t="shared" si="19"/>
        <v/>
      </c>
      <c r="N243" s="6"/>
      <c r="O243" s="6"/>
      <c r="P243" s="6" t="str">
        <f t="shared" si="19"/>
        <v/>
      </c>
      <c r="Q243" s="6" t="str">
        <f t="shared" si="19"/>
        <v/>
      </c>
      <c r="R243" s="6" t="str">
        <f t="shared" si="19"/>
        <v/>
      </c>
      <c r="S243" s="6" t="str">
        <f t="shared" si="19"/>
        <v/>
      </c>
      <c r="T243" s="6" t="str">
        <f t="shared" si="19"/>
        <v/>
      </c>
      <c r="U243" s="6" t="str">
        <f t="shared" si="19"/>
        <v/>
      </c>
      <c r="V243" s="6" t="str">
        <f t="shared" si="19"/>
        <v/>
      </c>
      <c r="W243" s="6" t="str">
        <f t="shared" si="19"/>
        <v/>
      </c>
      <c r="X243" s="6" t="str">
        <f t="shared" si="19"/>
        <v/>
      </c>
      <c r="Y243" s="6" t="str">
        <f t="shared" si="19"/>
        <v/>
      </c>
      <c r="Z243" s="6" t="str">
        <f t="shared" si="19"/>
        <v/>
      </c>
      <c r="AA243" s="6" t="str">
        <f t="shared" si="19"/>
        <v/>
      </c>
      <c r="AB243" s="6" t="str">
        <f t="shared" si="19"/>
        <v/>
      </c>
      <c r="AC243" s="6" t="str">
        <f t="shared" si="19"/>
        <v/>
      </c>
      <c r="AD243" s="6" t="str">
        <f t="shared" si="19"/>
        <v/>
      </c>
      <c r="AE243" s="6" t="str">
        <f t="shared" si="19"/>
        <v/>
      </c>
    </row>
    <row r="244" spans="2:31" ht="12.75" customHeight="1" x14ac:dyDescent="0.2">
      <c r="B244" s="49"/>
      <c r="D244" s="53"/>
      <c r="E244" s="53"/>
      <c r="F244" s="58"/>
      <c r="G244" s="59"/>
      <c r="H244" s="59"/>
      <c r="I244" s="59"/>
      <c r="J244" s="60"/>
      <c r="K244" s="47" t="str">
        <f t="shared" ref="K244:AE244" si="20">IF(OR(TRIM(K241)=0,TRIM(K241)=""),IF(K242="","",K242),IF(IFERROR(TRIM(INDEX(QryItemNamed,MATCH(TRIM(K241),ITEM,0),2)),"")="Y",TRIM(RIGHT(IFERROR(TRIM(INDEX(QryItemNamed,MATCH(TRIM(K241),ITEM,0),4)),"123456789012"),LEN(IFERROR(TRIM(INDEX(QryItemNamed,MATCH(TRIM(K241),ITEM,0),4)),"123456789012"))-9))&amp;K242,IFERROR(TRIM(INDEX(QryItemNamed,MATCH(TRIM(K241),ITEM,0),4))&amp;K242,"ITEM CODE DOES NOT EXIST IN ITEM MASTER")))</f>
        <v/>
      </c>
      <c r="L244" s="47" t="str">
        <f t="shared" si="20"/>
        <v/>
      </c>
      <c r="M244" s="46" t="str">
        <f t="shared" si="20"/>
        <v/>
      </c>
      <c r="N244" s="38"/>
      <c r="O244" s="38"/>
      <c r="P244" s="46" t="str">
        <f t="shared" si="20"/>
        <v/>
      </c>
      <c r="Q244" s="46" t="str">
        <f t="shared" si="20"/>
        <v/>
      </c>
      <c r="R244" s="46" t="str">
        <f t="shared" si="20"/>
        <v/>
      </c>
      <c r="S244" s="46" t="str">
        <f t="shared" si="20"/>
        <v/>
      </c>
      <c r="T244" s="46" t="str">
        <f t="shared" si="20"/>
        <v/>
      </c>
      <c r="U244" s="46" t="str">
        <f t="shared" si="20"/>
        <v/>
      </c>
      <c r="V244" s="46" t="str">
        <f t="shared" si="20"/>
        <v/>
      </c>
      <c r="W244" s="46" t="str">
        <f t="shared" si="20"/>
        <v/>
      </c>
      <c r="X244" s="46" t="str">
        <f t="shared" si="20"/>
        <v/>
      </c>
      <c r="Y244" s="46" t="str">
        <f t="shared" si="20"/>
        <v/>
      </c>
      <c r="Z244" s="46" t="str">
        <f t="shared" si="20"/>
        <v/>
      </c>
      <c r="AA244" s="43" t="str">
        <f t="shared" si="20"/>
        <v/>
      </c>
      <c r="AB244" s="46" t="str">
        <f t="shared" si="20"/>
        <v/>
      </c>
      <c r="AC244" s="46" t="str">
        <f t="shared" si="20"/>
        <v/>
      </c>
      <c r="AD244" s="46" t="str">
        <f t="shared" si="20"/>
        <v/>
      </c>
      <c r="AE244" s="46" t="str">
        <f t="shared" si="20"/>
        <v/>
      </c>
    </row>
    <row r="245" spans="2:31" ht="12.75" customHeight="1" x14ac:dyDescent="0.2">
      <c r="B245" s="49"/>
      <c r="D245" s="53"/>
      <c r="E245" s="53"/>
      <c r="F245" s="58"/>
      <c r="G245" s="59"/>
      <c r="H245" s="59"/>
      <c r="I245" s="59"/>
      <c r="J245" s="60"/>
      <c r="K245" s="47"/>
      <c r="L245" s="47"/>
      <c r="M245" s="46"/>
      <c r="N245" s="38"/>
      <c r="O245" s="38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4"/>
      <c r="AB245" s="46"/>
      <c r="AC245" s="46"/>
      <c r="AD245" s="46"/>
      <c r="AE245" s="46"/>
    </row>
    <row r="246" spans="2:31" ht="12.75" customHeight="1" x14ac:dyDescent="0.2">
      <c r="B246" s="49"/>
      <c r="D246" s="53"/>
      <c r="E246" s="53"/>
      <c r="F246" s="58"/>
      <c r="G246" s="59"/>
      <c r="H246" s="59"/>
      <c r="I246" s="59"/>
      <c r="J246" s="60"/>
      <c r="K246" s="47"/>
      <c r="L246" s="47"/>
      <c r="M246" s="46"/>
      <c r="N246" s="38"/>
      <c r="O246" s="38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4"/>
      <c r="AB246" s="46"/>
      <c r="AC246" s="46"/>
      <c r="AD246" s="46"/>
      <c r="AE246" s="46"/>
    </row>
    <row r="247" spans="2:31" ht="12.75" customHeight="1" x14ac:dyDescent="0.2">
      <c r="B247" s="49"/>
      <c r="D247" s="53"/>
      <c r="E247" s="53"/>
      <c r="F247" s="58"/>
      <c r="G247" s="59"/>
      <c r="H247" s="59"/>
      <c r="I247" s="59"/>
      <c r="J247" s="60"/>
      <c r="K247" s="47"/>
      <c r="L247" s="47"/>
      <c r="M247" s="46"/>
      <c r="N247" s="38"/>
      <c r="O247" s="38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4"/>
      <c r="AB247" s="46"/>
      <c r="AC247" s="46"/>
      <c r="AD247" s="46"/>
      <c r="AE247" s="46"/>
    </row>
    <row r="248" spans="2:31" ht="12.75" customHeight="1" x14ac:dyDescent="0.2">
      <c r="B248" s="49"/>
      <c r="D248" s="53"/>
      <c r="E248" s="53"/>
      <c r="F248" s="58"/>
      <c r="G248" s="59"/>
      <c r="H248" s="59"/>
      <c r="I248" s="59"/>
      <c r="J248" s="60"/>
      <c r="K248" s="47"/>
      <c r="L248" s="47"/>
      <c r="M248" s="46"/>
      <c r="N248" s="38"/>
      <c r="O248" s="38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4"/>
      <c r="AB248" s="46"/>
      <c r="AC248" s="46"/>
      <c r="AD248" s="46"/>
      <c r="AE248" s="46"/>
    </row>
    <row r="249" spans="2:31" ht="12.75" customHeight="1" x14ac:dyDescent="0.2">
      <c r="B249" s="49"/>
      <c r="D249" s="53"/>
      <c r="E249" s="53"/>
      <c r="F249" s="58"/>
      <c r="G249" s="59"/>
      <c r="H249" s="59"/>
      <c r="I249" s="59"/>
      <c r="J249" s="60"/>
      <c r="K249" s="47"/>
      <c r="L249" s="47"/>
      <c r="M249" s="46"/>
      <c r="N249" s="38"/>
      <c r="O249" s="38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4"/>
      <c r="AB249" s="46"/>
      <c r="AC249" s="46"/>
      <c r="AD249" s="46"/>
      <c r="AE249" s="46"/>
    </row>
    <row r="250" spans="2:31" ht="12.75" customHeight="1" x14ac:dyDescent="0.2">
      <c r="B250" s="49"/>
      <c r="D250" s="53"/>
      <c r="E250" s="53"/>
      <c r="F250" s="58"/>
      <c r="G250" s="59"/>
      <c r="H250" s="59"/>
      <c r="I250" s="59"/>
      <c r="J250" s="60"/>
      <c r="K250" s="47"/>
      <c r="L250" s="47"/>
      <c r="M250" s="46"/>
      <c r="N250" s="38"/>
      <c r="O250" s="38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4"/>
      <c r="AB250" s="46"/>
      <c r="AC250" s="46"/>
      <c r="AD250" s="46"/>
      <c r="AE250" s="46"/>
    </row>
    <row r="251" spans="2:31" ht="12.75" customHeight="1" x14ac:dyDescent="0.2">
      <c r="B251" s="49"/>
      <c r="D251" s="53"/>
      <c r="E251" s="53"/>
      <c r="F251" s="58"/>
      <c r="G251" s="59"/>
      <c r="H251" s="59"/>
      <c r="I251" s="59"/>
      <c r="J251" s="60"/>
      <c r="K251" s="47"/>
      <c r="L251" s="47"/>
      <c r="M251" s="46"/>
      <c r="N251" s="38"/>
      <c r="O251" s="38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4"/>
      <c r="AB251" s="46"/>
      <c r="AC251" s="46"/>
      <c r="AD251" s="46"/>
      <c r="AE251" s="46"/>
    </row>
    <row r="252" spans="2:31" ht="12.75" customHeight="1" x14ac:dyDescent="0.2">
      <c r="B252" s="49"/>
      <c r="D252" s="53"/>
      <c r="E252" s="53"/>
      <c r="F252" s="58"/>
      <c r="G252" s="59"/>
      <c r="H252" s="59"/>
      <c r="I252" s="59"/>
      <c r="J252" s="60"/>
      <c r="K252" s="47"/>
      <c r="L252" s="47"/>
      <c r="M252" s="46"/>
      <c r="N252" s="38"/>
      <c r="O252" s="38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4"/>
      <c r="AB252" s="46"/>
      <c r="AC252" s="46"/>
      <c r="AD252" s="46"/>
      <c r="AE252" s="46"/>
    </row>
    <row r="253" spans="2:31" ht="12.75" customHeight="1" x14ac:dyDescent="0.2">
      <c r="B253" s="49"/>
      <c r="D253" s="53"/>
      <c r="E253" s="53"/>
      <c r="F253" s="58"/>
      <c r="G253" s="59"/>
      <c r="H253" s="59"/>
      <c r="I253" s="59"/>
      <c r="J253" s="60"/>
      <c r="K253" s="47"/>
      <c r="L253" s="47"/>
      <c r="M253" s="46"/>
      <c r="N253" s="38"/>
      <c r="O253" s="38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4"/>
      <c r="AB253" s="46"/>
      <c r="AC253" s="46"/>
      <c r="AD253" s="46"/>
      <c r="AE253" s="46"/>
    </row>
    <row r="254" spans="2:31" ht="12.75" customHeight="1" x14ac:dyDescent="0.2">
      <c r="B254" s="49"/>
      <c r="D254" s="53"/>
      <c r="E254" s="53"/>
      <c r="F254" s="58"/>
      <c r="G254" s="59"/>
      <c r="H254" s="59"/>
      <c r="I254" s="59"/>
      <c r="J254" s="60"/>
      <c r="K254" s="47"/>
      <c r="L254" s="47"/>
      <c r="M254" s="46"/>
      <c r="N254" s="38"/>
      <c r="O254" s="38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4"/>
      <c r="AB254" s="46"/>
      <c r="AC254" s="46"/>
      <c r="AD254" s="46"/>
      <c r="AE254" s="46"/>
    </row>
    <row r="255" spans="2:31" ht="12.75" customHeight="1" x14ac:dyDescent="0.2">
      <c r="B255" s="49"/>
      <c r="D255" s="53"/>
      <c r="E255" s="53"/>
      <c r="F255" s="58"/>
      <c r="G255" s="59"/>
      <c r="H255" s="59"/>
      <c r="I255" s="59"/>
      <c r="J255" s="60"/>
      <c r="K255" s="47"/>
      <c r="L255" s="47"/>
      <c r="M255" s="46"/>
      <c r="N255" s="38"/>
      <c r="O255" s="38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5"/>
      <c r="AB255" s="46"/>
      <c r="AC255" s="46"/>
      <c r="AD255" s="46"/>
      <c r="AE255" s="46"/>
    </row>
    <row r="256" spans="2:31" ht="12.75" customHeight="1" thickBot="1" x14ac:dyDescent="0.25">
      <c r="B256" s="50"/>
      <c r="D256" s="54"/>
      <c r="E256" s="54"/>
      <c r="F256" s="61"/>
      <c r="G256" s="62"/>
      <c r="H256" s="62"/>
      <c r="I256" s="62"/>
      <c r="J256" s="63"/>
      <c r="K256" s="7" t="str">
        <f t="shared" ref="K256:AE256" si="21">IF(OR(TRIM(K241)=0,TRIM(K241)=""),"",IFERROR(TRIM(INDEX(QryItemNamed,MATCH(TRIM(K241),ITEM,0),3)),""))</f>
        <v/>
      </c>
      <c r="L256" s="7" t="str">
        <f t="shared" si="21"/>
        <v/>
      </c>
      <c r="M256" s="7" t="str">
        <f t="shared" si="21"/>
        <v/>
      </c>
      <c r="N256" s="7"/>
      <c r="O256" s="7"/>
      <c r="P256" s="7" t="str">
        <f t="shared" si="21"/>
        <v/>
      </c>
      <c r="Q256" s="7" t="str">
        <f t="shared" si="21"/>
        <v/>
      </c>
      <c r="R256" s="7" t="str">
        <f t="shared" si="21"/>
        <v/>
      </c>
      <c r="S256" s="7" t="str">
        <f t="shared" si="21"/>
        <v/>
      </c>
      <c r="T256" s="7" t="str">
        <f t="shared" si="21"/>
        <v/>
      </c>
      <c r="U256" s="7" t="str">
        <f t="shared" si="21"/>
        <v/>
      </c>
      <c r="V256" s="7" t="str">
        <f t="shared" si="21"/>
        <v/>
      </c>
      <c r="W256" s="7" t="str">
        <f t="shared" si="21"/>
        <v/>
      </c>
      <c r="X256" s="7" t="str">
        <f t="shared" si="21"/>
        <v/>
      </c>
      <c r="Y256" s="7" t="str">
        <f t="shared" si="21"/>
        <v/>
      </c>
      <c r="Z256" s="7" t="str">
        <f t="shared" si="21"/>
        <v/>
      </c>
      <c r="AA256" s="7" t="str">
        <f t="shared" si="21"/>
        <v/>
      </c>
      <c r="AB256" s="7" t="str">
        <f t="shared" si="21"/>
        <v/>
      </c>
      <c r="AC256" s="7" t="str">
        <f t="shared" si="21"/>
        <v/>
      </c>
      <c r="AD256" s="7" t="str">
        <f t="shared" si="21"/>
        <v/>
      </c>
      <c r="AE256" s="7" t="str">
        <f t="shared" si="21"/>
        <v/>
      </c>
    </row>
    <row r="257" spans="2:31" ht="12.75" customHeight="1" x14ac:dyDescent="0.2">
      <c r="B257" s="23"/>
      <c r="D257" s="8"/>
      <c r="E257" s="8"/>
      <c r="F257" s="9"/>
      <c r="G257" s="10"/>
      <c r="H257" s="8" t="s">
        <v>1</v>
      </c>
      <c r="I257" s="9"/>
      <c r="J257" s="11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</row>
    <row r="258" spans="2:31" ht="12.75" customHeight="1" x14ac:dyDescent="0.2">
      <c r="B258" s="24"/>
      <c r="D258" s="12"/>
      <c r="E258" s="12"/>
      <c r="F258" s="13"/>
      <c r="G258" s="14"/>
      <c r="H258" s="12"/>
      <c r="I258" s="13"/>
      <c r="J258" s="15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</row>
    <row r="259" spans="2:31" ht="12.75" customHeight="1" x14ac:dyDescent="0.2">
      <c r="B259" s="24"/>
      <c r="D259" s="12"/>
      <c r="E259" s="12"/>
      <c r="F259" s="13"/>
      <c r="G259" s="14"/>
      <c r="H259" s="12"/>
      <c r="I259" s="13"/>
      <c r="J259" s="15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</row>
    <row r="260" spans="2:31" ht="12.75" customHeight="1" x14ac:dyDescent="0.2">
      <c r="B260" s="24"/>
      <c r="D260" s="12"/>
      <c r="E260" s="12"/>
      <c r="F260" s="13"/>
      <c r="G260" s="14"/>
      <c r="H260" s="12"/>
      <c r="I260" s="13"/>
      <c r="J260" s="15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</row>
    <row r="261" spans="2:31" ht="12.75" customHeight="1" x14ac:dyDescent="0.2">
      <c r="B261" s="24"/>
      <c r="D261" s="12"/>
      <c r="E261" s="12"/>
      <c r="F261" s="13"/>
      <c r="G261" s="14"/>
      <c r="H261" s="12"/>
      <c r="I261" s="13"/>
      <c r="J261" s="15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</row>
    <row r="262" spans="2:31" ht="12.75" customHeight="1" x14ac:dyDescent="0.2">
      <c r="B262" s="24"/>
      <c r="D262" s="12"/>
      <c r="E262" s="12"/>
      <c r="F262" s="13"/>
      <c r="G262" s="14"/>
      <c r="H262" s="12"/>
      <c r="I262" s="13"/>
      <c r="J262" s="15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</row>
    <row r="263" spans="2:31" ht="12.75" customHeight="1" x14ac:dyDescent="0.2">
      <c r="B263" s="24"/>
      <c r="D263" s="12"/>
      <c r="E263" s="12"/>
      <c r="F263" s="13"/>
      <c r="G263" s="14"/>
      <c r="H263" s="12"/>
      <c r="I263" s="13"/>
      <c r="J263" s="15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</row>
    <row r="264" spans="2:31" ht="12.75" customHeight="1" x14ac:dyDescent="0.2">
      <c r="B264" s="24"/>
      <c r="D264" s="12"/>
      <c r="E264" s="12"/>
      <c r="F264" s="13"/>
      <c r="G264" s="14"/>
      <c r="H264" s="12"/>
      <c r="I264" s="13"/>
      <c r="J264" s="15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</row>
    <row r="265" spans="2:31" ht="12.75" customHeight="1" x14ac:dyDescent="0.2">
      <c r="B265" s="24"/>
      <c r="D265" s="12"/>
      <c r="E265" s="12"/>
      <c r="F265" s="13"/>
      <c r="G265" s="14"/>
      <c r="H265" s="12"/>
      <c r="I265" s="13"/>
      <c r="J265" s="15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</row>
    <row r="266" spans="2:31" ht="12.75" customHeight="1" x14ac:dyDescent="0.2">
      <c r="B266" s="24"/>
      <c r="D266" s="12"/>
      <c r="E266" s="12"/>
      <c r="F266" s="13"/>
      <c r="G266" s="14"/>
      <c r="H266" s="12"/>
      <c r="I266" s="13"/>
      <c r="J266" s="15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</row>
    <row r="267" spans="2:31" ht="12.75" customHeight="1" x14ac:dyDescent="0.2">
      <c r="B267" s="24"/>
      <c r="D267" s="12"/>
      <c r="E267" s="12"/>
      <c r="F267" s="13"/>
      <c r="G267" s="14"/>
      <c r="H267" s="12"/>
      <c r="I267" s="13"/>
      <c r="J267" s="15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</row>
    <row r="268" spans="2:31" ht="12.75" customHeight="1" x14ac:dyDescent="0.2">
      <c r="B268" s="24"/>
      <c r="D268" s="12"/>
      <c r="E268" s="12"/>
      <c r="F268" s="13"/>
      <c r="G268" s="14"/>
      <c r="H268" s="12"/>
      <c r="I268" s="13"/>
      <c r="J268" s="15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</row>
    <row r="269" spans="2:31" ht="12.75" customHeight="1" x14ac:dyDescent="0.2">
      <c r="B269" s="24"/>
      <c r="D269" s="12"/>
      <c r="E269" s="12"/>
      <c r="F269" s="13"/>
      <c r="G269" s="14"/>
      <c r="H269" s="12"/>
      <c r="I269" s="13"/>
      <c r="J269" s="15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</row>
    <row r="270" spans="2:31" ht="12.75" customHeight="1" x14ac:dyDescent="0.2">
      <c r="B270" s="24"/>
      <c r="D270" s="12"/>
      <c r="E270" s="12"/>
      <c r="F270" s="13"/>
      <c r="G270" s="14"/>
      <c r="H270" s="12"/>
      <c r="I270" s="13"/>
      <c r="J270" s="15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</row>
    <row r="271" spans="2:31" ht="12.75" customHeight="1" x14ac:dyDescent="0.2">
      <c r="B271" s="24"/>
      <c r="D271" s="12"/>
      <c r="E271" s="12"/>
      <c r="F271" s="13"/>
      <c r="G271" s="14"/>
      <c r="H271" s="12"/>
      <c r="I271" s="13"/>
      <c r="J271" s="15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</row>
    <row r="272" spans="2:31" ht="12.75" customHeight="1" x14ac:dyDescent="0.2">
      <c r="B272" s="24"/>
      <c r="D272" s="12"/>
      <c r="E272" s="12"/>
      <c r="F272" s="13"/>
      <c r="G272" s="14"/>
      <c r="H272" s="12"/>
      <c r="I272" s="13"/>
      <c r="J272" s="15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</row>
    <row r="273" spans="2:31" ht="12.75" customHeight="1" x14ac:dyDescent="0.2">
      <c r="B273" s="24"/>
      <c r="D273" s="12"/>
      <c r="E273" s="12"/>
      <c r="F273" s="13"/>
      <c r="G273" s="14"/>
      <c r="H273" s="12"/>
      <c r="I273" s="13"/>
      <c r="J273" s="15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</row>
    <row r="274" spans="2:31" ht="12.75" customHeight="1" x14ac:dyDescent="0.2">
      <c r="B274" s="24"/>
      <c r="D274" s="12"/>
      <c r="E274" s="12"/>
      <c r="F274" s="13"/>
      <c r="G274" s="14"/>
      <c r="H274" s="12"/>
      <c r="I274" s="13"/>
      <c r="J274" s="15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</row>
    <row r="275" spans="2:31" ht="12.75" customHeight="1" x14ac:dyDescent="0.2">
      <c r="B275" s="24"/>
      <c r="D275" s="12"/>
      <c r="E275" s="12"/>
      <c r="F275" s="13"/>
      <c r="G275" s="14"/>
      <c r="H275" s="12"/>
      <c r="I275" s="13"/>
      <c r="J275" s="15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</row>
    <row r="276" spans="2:31" ht="12.75" customHeight="1" x14ac:dyDescent="0.2">
      <c r="B276" s="24"/>
      <c r="D276" s="12"/>
      <c r="E276" s="12"/>
      <c r="F276" s="13"/>
      <c r="G276" s="14"/>
      <c r="H276" s="12"/>
      <c r="I276" s="13"/>
      <c r="J276" s="15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</row>
    <row r="277" spans="2:31" ht="12.75" customHeight="1" x14ac:dyDescent="0.2">
      <c r="B277" s="24"/>
      <c r="D277" s="12"/>
      <c r="E277" s="12"/>
      <c r="F277" s="13"/>
      <c r="G277" s="14"/>
      <c r="H277" s="12"/>
      <c r="I277" s="13"/>
      <c r="J277" s="15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</row>
    <row r="278" spans="2:31" ht="12.75" customHeight="1" x14ac:dyDescent="0.2">
      <c r="B278" s="24"/>
      <c r="D278" s="12"/>
      <c r="E278" s="12"/>
      <c r="F278" s="13"/>
      <c r="G278" s="14"/>
      <c r="H278" s="12"/>
      <c r="I278" s="13"/>
      <c r="J278" s="15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</row>
    <row r="279" spans="2:31" ht="12.75" customHeight="1" x14ac:dyDescent="0.2">
      <c r="B279" s="24"/>
      <c r="D279" s="12"/>
      <c r="E279" s="12"/>
      <c r="F279" s="13"/>
      <c r="G279" s="14"/>
      <c r="H279" s="12"/>
      <c r="I279" s="13"/>
      <c r="J279" s="15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</row>
    <row r="280" spans="2:31" ht="12.75" customHeight="1" x14ac:dyDescent="0.2">
      <c r="B280" s="24"/>
      <c r="D280" s="12"/>
      <c r="E280" s="12"/>
      <c r="F280" s="13"/>
      <c r="G280" s="14"/>
      <c r="H280" s="12"/>
      <c r="I280" s="13"/>
      <c r="J280" s="15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</row>
    <row r="281" spans="2:31" ht="12.75" customHeight="1" x14ac:dyDescent="0.2">
      <c r="B281" s="24"/>
      <c r="D281" s="12"/>
      <c r="E281" s="12"/>
      <c r="F281" s="13"/>
      <c r="G281" s="14"/>
      <c r="H281" s="12"/>
      <c r="I281" s="13"/>
      <c r="J281" s="15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</row>
    <row r="282" spans="2:31" ht="12.75" customHeight="1" x14ac:dyDescent="0.2">
      <c r="B282" s="24"/>
      <c r="D282" s="12"/>
      <c r="E282" s="12"/>
      <c r="F282" s="13"/>
      <c r="G282" s="14"/>
      <c r="H282" s="12"/>
      <c r="I282" s="13"/>
      <c r="J282" s="15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</row>
    <row r="283" spans="2:31" ht="12.75" customHeight="1" x14ac:dyDescent="0.2">
      <c r="B283" s="24"/>
      <c r="D283" s="12"/>
      <c r="E283" s="12"/>
      <c r="F283" s="13"/>
      <c r="G283" s="14"/>
      <c r="H283" s="12"/>
      <c r="I283" s="13"/>
      <c r="J283" s="15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</row>
    <row r="284" spans="2:31" ht="12.75" customHeight="1" x14ac:dyDescent="0.2">
      <c r="B284" s="24"/>
      <c r="D284" s="12"/>
      <c r="E284" s="12"/>
      <c r="F284" s="13"/>
      <c r="G284" s="14"/>
      <c r="H284" s="12"/>
      <c r="I284" s="13"/>
      <c r="J284" s="15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</row>
    <row r="285" spans="2:31" ht="12.75" customHeight="1" x14ac:dyDescent="0.2">
      <c r="B285" s="24"/>
      <c r="D285" s="12"/>
      <c r="E285" s="12"/>
      <c r="F285" s="13"/>
      <c r="G285" s="14"/>
      <c r="H285" s="12"/>
      <c r="I285" s="13"/>
      <c r="J285" s="15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</row>
    <row r="286" spans="2:31" ht="12.75" customHeight="1" x14ac:dyDescent="0.2">
      <c r="B286" s="24"/>
      <c r="D286" s="12"/>
      <c r="E286" s="12"/>
      <c r="F286" s="13"/>
      <c r="G286" s="14"/>
      <c r="H286" s="12"/>
      <c r="I286" s="13"/>
      <c r="J286" s="15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</row>
    <row r="287" spans="2:31" ht="12.75" customHeight="1" x14ac:dyDescent="0.2">
      <c r="B287" s="24"/>
      <c r="D287" s="12"/>
      <c r="E287" s="12"/>
      <c r="F287" s="13"/>
      <c r="G287" s="14"/>
      <c r="H287" s="12"/>
      <c r="I287" s="13"/>
      <c r="J287" s="15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</row>
    <row r="288" spans="2:31" ht="12.75" customHeight="1" x14ac:dyDescent="0.2">
      <c r="B288" s="24"/>
      <c r="D288" s="12"/>
      <c r="E288" s="12"/>
      <c r="F288" s="13"/>
      <c r="G288" s="14"/>
      <c r="H288" s="12"/>
      <c r="I288" s="13"/>
      <c r="J288" s="15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</row>
    <row r="289" spans="2:31" ht="12.75" customHeight="1" x14ac:dyDescent="0.2">
      <c r="B289" s="24"/>
      <c r="D289" s="12"/>
      <c r="E289" s="12"/>
      <c r="F289" s="13"/>
      <c r="G289" s="14"/>
      <c r="H289" s="12"/>
      <c r="I289" s="13"/>
      <c r="J289" s="15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</row>
    <row r="290" spans="2:31" ht="12.75" customHeight="1" x14ac:dyDescent="0.2">
      <c r="B290" s="24"/>
      <c r="D290" s="12"/>
      <c r="E290" s="12"/>
      <c r="F290" s="13"/>
      <c r="G290" s="14"/>
      <c r="H290" s="12"/>
      <c r="I290" s="13"/>
      <c r="J290" s="15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</row>
    <row r="291" spans="2:31" ht="12.75" customHeight="1" x14ac:dyDescent="0.2">
      <c r="B291" s="24"/>
      <c r="D291" s="12"/>
      <c r="E291" s="12"/>
      <c r="F291" s="13"/>
      <c r="G291" s="14"/>
      <c r="H291" s="12"/>
      <c r="I291" s="13"/>
      <c r="J291" s="15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</row>
    <row r="292" spans="2:31" ht="12.75" customHeight="1" x14ac:dyDescent="0.2">
      <c r="B292" s="24"/>
      <c r="D292" s="12"/>
      <c r="E292" s="12"/>
      <c r="F292" s="13"/>
      <c r="G292" s="14"/>
      <c r="H292" s="12"/>
      <c r="I292" s="13"/>
      <c r="J292" s="15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</row>
    <row r="293" spans="2:31" ht="12.75" customHeight="1" x14ac:dyDescent="0.2">
      <c r="B293" s="24"/>
      <c r="D293" s="12"/>
      <c r="E293" s="12"/>
      <c r="F293" s="13"/>
      <c r="G293" s="14"/>
      <c r="H293" s="12"/>
      <c r="I293" s="13"/>
      <c r="J293" s="15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</row>
    <row r="294" spans="2:31" ht="12.75" customHeight="1" x14ac:dyDescent="0.2">
      <c r="B294" s="24"/>
      <c r="D294" s="12"/>
      <c r="E294" s="12"/>
      <c r="F294" s="13"/>
      <c r="G294" s="14"/>
      <c r="H294" s="12"/>
      <c r="I294" s="13"/>
      <c r="J294" s="15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</row>
    <row r="295" spans="2:31" ht="12.75" customHeight="1" x14ac:dyDescent="0.2">
      <c r="B295" s="24"/>
      <c r="D295" s="12"/>
      <c r="E295" s="12"/>
      <c r="F295" s="13"/>
      <c r="G295" s="14"/>
      <c r="H295" s="12"/>
      <c r="I295" s="13"/>
      <c r="J295" s="15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</row>
    <row r="296" spans="2:31" ht="12.75" customHeight="1" x14ac:dyDescent="0.2">
      <c r="B296" s="24"/>
      <c r="D296" s="12"/>
      <c r="E296" s="12"/>
      <c r="F296" s="13"/>
      <c r="G296" s="14"/>
      <c r="H296" s="12"/>
      <c r="I296" s="13"/>
      <c r="J296" s="15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</row>
    <row r="297" spans="2:31" ht="12.75" customHeight="1" x14ac:dyDescent="0.2">
      <c r="B297" s="24"/>
      <c r="D297" s="12"/>
      <c r="E297" s="12"/>
      <c r="F297" s="13"/>
      <c r="G297" s="14"/>
      <c r="H297" s="12"/>
      <c r="I297" s="13"/>
      <c r="J297" s="15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</row>
    <row r="298" spans="2:31" ht="12.75" customHeight="1" x14ac:dyDescent="0.2">
      <c r="B298" s="24"/>
      <c r="D298" s="12"/>
      <c r="E298" s="12"/>
      <c r="F298" s="13"/>
      <c r="G298" s="14"/>
      <c r="H298" s="12"/>
      <c r="I298" s="13"/>
      <c r="J298" s="15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</row>
    <row r="299" spans="2:31" ht="12.75" customHeight="1" x14ac:dyDescent="0.2">
      <c r="B299" s="24"/>
      <c r="D299" s="12"/>
      <c r="E299" s="12"/>
      <c r="F299" s="13"/>
      <c r="G299" s="14"/>
      <c r="H299" s="12"/>
      <c r="I299" s="13"/>
      <c r="J299" s="15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</row>
    <row r="300" spans="2:31" ht="12.75" customHeight="1" x14ac:dyDescent="0.2">
      <c r="B300" s="24"/>
      <c r="D300" s="12"/>
      <c r="E300" s="12"/>
      <c r="F300" s="13"/>
      <c r="G300" s="14"/>
      <c r="H300" s="12"/>
      <c r="I300" s="13"/>
      <c r="J300" s="15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</row>
    <row r="301" spans="2:31" ht="12.75" customHeight="1" x14ac:dyDescent="0.2">
      <c r="B301" s="24"/>
      <c r="D301" s="12"/>
      <c r="E301" s="12"/>
      <c r="F301" s="13"/>
      <c r="G301" s="14"/>
      <c r="H301" s="12"/>
      <c r="I301" s="13"/>
      <c r="J301" s="15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</row>
    <row r="302" spans="2:31" ht="12.75" customHeight="1" x14ac:dyDescent="0.2">
      <c r="B302" s="24"/>
      <c r="D302" s="12"/>
      <c r="E302" s="12"/>
      <c r="F302" s="13"/>
      <c r="G302" s="14"/>
      <c r="H302" s="12"/>
      <c r="I302" s="13"/>
      <c r="J302" s="15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</row>
    <row r="303" spans="2:31" ht="12.75" customHeight="1" x14ac:dyDescent="0.2">
      <c r="B303" s="24"/>
      <c r="D303" s="12"/>
      <c r="E303" s="12"/>
      <c r="F303" s="13"/>
      <c r="G303" s="14"/>
      <c r="H303" s="12"/>
      <c r="I303" s="13"/>
      <c r="J303" s="15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</row>
    <row r="304" spans="2:31" ht="12.75" customHeight="1" x14ac:dyDescent="0.2">
      <c r="B304" s="24"/>
      <c r="D304" s="12"/>
      <c r="E304" s="12"/>
      <c r="F304" s="13"/>
      <c r="G304" s="14"/>
      <c r="H304" s="12"/>
      <c r="I304" s="13"/>
      <c r="J304" s="15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</row>
    <row r="305" spans="2:31" ht="12.75" customHeight="1" x14ac:dyDescent="0.2">
      <c r="B305" s="24"/>
      <c r="D305" s="12"/>
      <c r="E305" s="12"/>
      <c r="F305" s="13"/>
      <c r="G305" s="14"/>
      <c r="H305" s="12"/>
      <c r="I305" s="13"/>
      <c r="J305" s="15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</row>
    <row r="306" spans="2:31" ht="12.75" customHeight="1" x14ac:dyDescent="0.2">
      <c r="B306" s="24"/>
      <c r="D306" s="12"/>
      <c r="E306" s="12"/>
      <c r="F306" s="13"/>
      <c r="G306" s="14"/>
      <c r="H306" s="12"/>
      <c r="I306" s="13"/>
      <c r="J306" s="15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</row>
    <row r="307" spans="2:31" ht="12.75" customHeight="1" x14ac:dyDescent="0.2">
      <c r="B307" s="24"/>
      <c r="D307" s="12"/>
      <c r="E307" s="12"/>
      <c r="F307" s="13"/>
      <c r="G307" s="14"/>
      <c r="H307" s="12"/>
      <c r="I307" s="13"/>
      <c r="J307" s="15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</row>
    <row r="308" spans="2:31" ht="12.75" customHeight="1" x14ac:dyDescent="0.2">
      <c r="B308" s="24"/>
      <c r="D308" s="12"/>
      <c r="E308" s="12"/>
      <c r="F308" s="13"/>
      <c r="G308" s="14"/>
      <c r="H308" s="12"/>
      <c r="I308" s="13"/>
      <c r="J308" s="15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</row>
    <row r="309" spans="2:31" ht="12.75" customHeight="1" x14ac:dyDescent="0.2">
      <c r="B309" s="24"/>
      <c r="D309" s="12"/>
      <c r="E309" s="12"/>
      <c r="F309" s="13"/>
      <c r="G309" s="14"/>
      <c r="H309" s="12"/>
      <c r="I309" s="13"/>
      <c r="J309" s="15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</row>
    <row r="310" spans="2:31" ht="12.75" customHeight="1" x14ac:dyDescent="0.2">
      <c r="B310" s="24"/>
      <c r="D310" s="12"/>
      <c r="E310" s="12"/>
      <c r="F310" s="13"/>
      <c r="G310" s="14"/>
      <c r="H310" s="12"/>
      <c r="I310" s="13"/>
      <c r="J310" s="15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</row>
    <row r="311" spans="2:31" ht="12.75" customHeight="1" x14ac:dyDescent="0.2">
      <c r="B311" s="24"/>
      <c r="D311" s="12"/>
      <c r="E311" s="12"/>
      <c r="F311" s="13"/>
      <c r="G311" s="14"/>
      <c r="H311" s="12"/>
      <c r="I311" s="13"/>
      <c r="J311" s="15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</row>
    <row r="312" spans="2:31" ht="12.75" customHeight="1" x14ac:dyDescent="0.2">
      <c r="B312" s="24"/>
      <c r="D312" s="12"/>
      <c r="E312" s="12"/>
      <c r="F312" s="13"/>
      <c r="G312" s="14"/>
      <c r="H312" s="12"/>
      <c r="I312" s="13"/>
      <c r="J312" s="15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</row>
    <row r="313" spans="2:31" ht="12.75" customHeight="1" x14ac:dyDescent="0.2">
      <c r="B313" s="24"/>
      <c r="D313" s="12"/>
      <c r="E313" s="12"/>
      <c r="F313" s="13"/>
      <c r="G313" s="14"/>
      <c r="H313" s="12"/>
      <c r="I313" s="13"/>
      <c r="J313" s="15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</row>
    <row r="314" spans="2:31" ht="12.75" customHeight="1" x14ac:dyDescent="0.2">
      <c r="B314" s="24"/>
      <c r="D314" s="12"/>
      <c r="E314" s="12"/>
      <c r="F314" s="13"/>
      <c r="G314" s="14"/>
      <c r="H314" s="12"/>
      <c r="I314" s="13"/>
      <c r="J314" s="15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</row>
    <row r="315" spans="2:31" ht="12.75" customHeight="1" x14ac:dyDescent="0.2">
      <c r="B315" s="24"/>
      <c r="D315" s="12"/>
      <c r="E315" s="12"/>
      <c r="F315" s="13"/>
      <c r="G315" s="14"/>
      <c r="H315" s="12"/>
      <c r="I315" s="13"/>
      <c r="J315" s="15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</row>
    <row r="316" spans="2:31" ht="12.75" customHeight="1" thickBot="1" x14ac:dyDescent="0.25">
      <c r="B316" s="25"/>
      <c r="D316" s="12"/>
      <c r="E316" s="12"/>
      <c r="F316" s="13"/>
      <c r="G316" s="14"/>
      <c r="H316" s="12"/>
      <c r="I316" s="13"/>
      <c r="J316" s="15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</row>
    <row r="317" spans="2:31" ht="12.75" customHeight="1" x14ac:dyDescent="0.2">
      <c r="B317" s="5" t="s">
        <v>11</v>
      </c>
      <c r="D317" s="40" t="s">
        <v>2</v>
      </c>
      <c r="E317" s="41"/>
      <c r="F317" s="41"/>
      <c r="G317" s="41"/>
      <c r="H317" s="41"/>
      <c r="I317" s="41"/>
      <c r="J317" s="42"/>
      <c r="K317" s="16" t="str">
        <f t="shared" ref="K317:AE317" si="22">IF(K241="","",IF(OR(K256="", K256="LS", K256="LUMP"),IF(SUM(COUNTIF(K257:K316,"LS")+COUNTIF(K257:K316,"LUMP"))&gt;0,"LS",""),IF(SUM(K257:K316)&gt;0,ROUNDUP(SUM(K257:K316),0),"")))</f>
        <v/>
      </c>
      <c r="L317" s="16" t="str">
        <f t="shared" si="22"/>
        <v/>
      </c>
      <c r="M317" s="16" t="str">
        <f t="shared" si="22"/>
        <v/>
      </c>
      <c r="N317" s="16"/>
      <c r="O317" s="16"/>
      <c r="P317" s="16" t="str">
        <f t="shared" si="22"/>
        <v/>
      </c>
      <c r="Q317" s="16" t="str">
        <f t="shared" si="22"/>
        <v/>
      </c>
      <c r="R317" s="16" t="str">
        <f t="shared" si="22"/>
        <v/>
      </c>
      <c r="S317" s="16" t="str">
        <f t="shared" si="22"/>
        <v/>
      </c>
      <c r="T317" s="16" t="str">
        <f t="shared" si="22"/>
        <v/>
      </c>
      <c r="U317" s="16" t="str">
        <f t="shared" si="22"/>
        <v/>
      </c>
      <c r="V317" s="16" t="str">
        <f t="shared" si="22"/>
        <v/>
      </c>
      <c r="W317" s="16" t="str">
        <f t="shared" si="22"/>
        <v/>
      </c>
      <c r="X317" s="16" t="str">
        <f t="shared" si="22"/>
        <v/>
      </c>
      <c r="Y317" s="16" t="str">
        <f t="shared" si="22"/>
        <v/>
      </c>
      <c r="Z317" s="16" t="str">
        <f t="shared" si="22"/>
        <v/>
      </c>
      <c r="AA317" s="16" t="str">
        <f t="shared" si="22"/>
        <v/>
      </c>
      <c r="AB317" s="16" t="str">
        <f t="shared" si="22"/>
        <v/>
      </c>
      <c r="AC317" s="16" t="str">
        <f t="shared" si="22"/>
        <v/>
      </c>
      <c r="AD317" s="16" t="str">
        <f t="shared" si="22"/>
        <v/>
      </c>
      <c r="AE317" s="16" t="str">
        <f t="shared" si="22"/>
        <v/>
      </c>
    </row>
  </sheetData>
  <mergeCells count="114">
    <mergeCell ref="D161:AE161"/>
    <mergeCell ref="D162:J162"/>
    <mergeCell ref="D163:J163"/>
    <mergeCell ref="U86:U97"/>
    <mergeCell ref="P86:P97"/>
    <mergeCell ref="W86:W97"/>
    <mergeCell ref="M86:M97"/>
    <mergeCell ref="X86:X97"/>
    <mergeCell ref="Q86:Q97"/>
    <mergeCell ref="R86:R97"/>
    <mergeCell ref="S86:S97"/>
    <mergeCell ref="T86:T97"/>
    <mergeCell ref="D159:J159"/>
    <mergeCell ref="K86:K97"/>
    <mergeCell ref="L86:L97"/>
    <mergeCell ref="AD86:AD97"/>
    <mergeCell ref="AE86:AE97"/>
    <mergeCell ref="V86:V97"/>
    <mergeCell ref="AC86:AC97"/>
    <mergeCell ref="Z86:Z97"/>
    <mergeCell ref="AA86:AA97"/>
    <mergeCell ref="AB86:AB97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W11:W22"/>
    <mergeCell ref="X11:X22"/>
    <mergeCell ref="N11:N22"/>
    <mergeCell ref="U11:U22"/>
    <mergeCell ref="D80:J80"/>
    <mergeCell ref="AE11:AE22"/>
    <mergeCell ref="K11:K22"/>
    <mergeCell ref="L11:L22"/>
    <mergeCell ref="E10:E23"/>
    <mergeCell ref="F10:J23"/>
    <mergeCell ref="M11:M22"/>
    <mergeCell ref="V11:V22"/>
    <mergeCell ref="F24:J24"/>
    <mergeCell ref="F34:J34"/>
    <mergeCell ref="O11:O22"/>
    <mergeCell ref="F53:J53"/>
    <mergeCell ref="B10:B23"/>
    <mergeCell ref="B85:B98"/>
    <mergeCell ref="T11:T22"/>
    <mergeCell ref="D84:J84"/>
    <mergeCell ref="D85:D98"/>
    <mergeCell ref="E85:E98"/>
    <mergeCell ref="B164:B177"/>
    <mergeCell ref="B243:B256"/>
    <mergeCell ref="L244:L255"/>
    <mergeCell ref="D242:J242"/>
    <mergeCell ref="D243:D256"/>
    <mergeCell ref="E243:E256"/>
    <mergeCell ref="F243:J256"/>
    <mergeCell ref="F40:J40"/>
    <mergeCell ref="D164:D177"/>
    <mergeCell ref="E164:E177"/>
    <mergeCell ref="F164:J177"/>
    <mergeCell ref="K165:K176"/>
    <mergeCell ref="L165:L176"/>
    <mergeCell ref="D82:AE82"/>
    <mergeCell ref="D83:J83"/>
    <mergeCell ref="Y86:Y97"/>
    <mergeCell ref="F85:J98"/>
    <mergeCell ref="AE165:AE176"/>
    <mergeCell ref="D238:J238"/>
    <mergeCell ref="D240:AE240"/>
    <mergeCell ref="AE244:AE255"/>
    <mergeCell ref="D241:J241"/>
    <mergeCell ref="AA165:AA176"/>
    <mergeCell ref="AB165:AB176"/>
    <mergeCell ref="AC165:AC176"/>
    <mergeCell ref="AD165:AD176"/>
    <mergeCell ref="W165:W176"/>
    <mergeCell ref="X165:X176"/>
    <mergeCell ref="Y165:Y176"/>
    <mergeCell ref="Z165:Z176"/>
    <mergeCell ref="U165:U176"/>
    <mergeCell ref="V165:V176"/>
    <mergeCell ref="M165:M176"/>
    <mergeCell ref="P165:P176"/>
    <mergeCell ref="Q165:Q176"/>
    <mergeCell ref="R165:R176"/>
    <mergeCell ref="S165:S176"/>
    <mergeCell ref="T165:T176"/>
    <mergeCell ref="D317:J317"/>
    <mergeCell ref="AA244:AA255"/>
    <mergeCell ref="AB244:AB255"/>
    <mergeCell ref="AC244:AC255"/>
    <mergeCell ref="AD244:AD255"/>
    <mergeCell ref="W244:W255"/>
    <mergeCell ref="X244:X255"/>
    <mergeCell ref="Y244:Y255"/>
    <mergeCell ref="Z244:Z255"/>
    <mergeCell ref="S244:S255"/>
    <mergeCell ref="T244:T255"/>
    <mergeCell ref="U244:U255"/>
    <mergeCell ref="V244:V255"/>
    <mergeCell ref="M244:M255"/>
    <mergeCell ref="P244:P255"/>
    <mergeCell ref="Q244:Q255"/>
    <mergeCell ref="R244:R255"/>
    <mergeCell ref="K244:K25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Frances Rubio Rourke (STONE)</cp:lastModifiedBy>
  <cp:lastPrinted>2015-05-18T13:50:30Z</cp:lastPrinted>
  <dcterms:created xsi:type="dcterms:W3CDTF">2005-09-27T11:52:28Z</dcterms:created>
  <dcterms:modified xsi:type="dcterms:W3CDTF">2026-01-12T15:00:42Z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