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I:\ProjectDataORD\WAS\118661_WAS-60-15.79\Design\"/>
    </mc:Choice>
  </mc:AlternateContent>
  <xr:revisionPtr revIDLastSave="0" documentId="13_ncr:1_{E8341859-A828-4720-B154-68FD021B5CA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ing pi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4" i="1" l="1"/>
  <c r="W27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3" i="1"/>
  <c r="U34" i="1"/>
  <c r="U35" i="1"/>
  <c r="U36" i="1"/>
  <c r="U37" i="1"/>
  <c r="U38" i="1"/>
  <c r="U39" i="1"/>
  <c r="U40" i="1"/>
  <c r="U41" i="1"/>
  <c r="U42" i="1"/>
  <c r="U43" i="1"/>
  <c r="U5" i="1"/>
  <c r="K45" i="1"/>
  <c r="J45" i="1"/>
  <c r="I45" i="1"/>
  <c r="H22" i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21" i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E20" i="1" s="1"/>
  <c r="H6" i="1"/>
  <c r="E6" i="1" s="1"/>
  <c r="E5" i="1"/>
  <c r="I5" i="1" s="1"/>
  <c r="O6" i="1"/>
  <c r="W6" i="1"/>
  <c r="W7" i="1"/>
  <c r="W8" i="1"/>
  <c r="W11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8" i="1"/>
  <c r="W29" i="1"/>
  <c r="W31" i="1"/>
  <c r="W32" i="1"/>
  <c r="W35" i="1"/>
  <c r="W36" i="1"/>
  <c r="W37" i="1"/>
  <c r="W40" i="1"/>
  <c r="W41" i="1"/>
  <c r="W42" i="1"/>
  <c r="W43" i="1"/>
  <c r="W5" i="1"/>
  <c r="J5" i="1"/>
  <c r="W9" i="1"/>
  <c r="W10" i="1"/>
  <c r="W30" i="1"/>
  <c r="W33" i="1"/>
  <c r="W34" i="1"/>
  <c r="W38" i="1"/>
  <c r="W39" i="1"/>
  <c r="W12" i="1" l="1"/>
  <c r="E33" i="1"/>
  <c r="K33" i="1" s="1"/>
  <c r="H34" i="1"/>
  <c r="I33" i="1"/>
  <c r="J33" i="1"/>
  <c r="J6" i="1"/>
  <c r="E7" i="1"/>
  <c r="I7" i="1" s="1"/>
  <c r="I6" i="1"/>
  <c r="J34" i="1"/>
  <c r="J8" i="1"/>
  <c r="J7" i="1"/>
  <c r="Z6" i="1"/>
  <c r="Z7" i="1" s="1"/>
  <c r="Z8" i="1" s="1"/>
  <c r="Z9" i="1" s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R29" i="1" s="1"/>
  <c r="Q6" i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R5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H35" i="1" l="1"/>
  <c r="E34" i="1"/>
  <c r="I9" i="1"/>
  <c r="E9" i="1"/>
  <c r="E8" i="1"/>
  <c r="I8" i="1" s="1"/>
  <c r="J9" i="1"/>
  <c r="Z30" i="1"/>
  <c r="Z31" i="1" s="1"/>
  <c r="R6" i="1"/>
  <c r="R8" i="1"/>
  <c r="R7" i="1"/>
  <c r="B5" i="1"/>
  <c r="I34" i="1" l="1"/>
  <c r="K34" i="1"/>
  <c r="H36" i="1"/>
  <c r="E35" i="1"/>
  <c r="K35" i="1" s="1"/>
  <c r="I35" i="1"/>
  <c r="J35" i="1"/>
  <c r="E10" i="1"/>
  <c r="I10" i="1" s="1"/>
  <c r="J10" i="1"/>
  <c r="R30" i="1"/>
  <c r="R31" i="1"/>
  <c r="Z32" i="1"/>
  <c r="R9" i="1"/>
  <c r="K8" i="1"/>
  <c r="K9" i="1"/>
  <c r="K5" i="1"/>
  <c r="H37" i="1" l="1"/>
  <c r="E36" i="1"/>
  <c r="K36" i="1" s="1"/>
  <c r="J36" i="1"/>
  <c r="I36" i="1"/>
  <c r="K10" i="1"/>
  <c r="E11" i="1"/>
  <c r="I11" i="1" s="1"/>
  <c r="J11" i="1"/>
  <c r="K11" i="1"/>
  <c r="R32" i="1"/>
  <c r="Z33" i="1"/>
  <c r="R10" i="1"/>
  <c r="K7" i="1"/>
  <c r="K6" i="1"/>
  <c r="O7" i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E37" i="1" l="1"/>
  <c r="K37" i="1" s="1"/>
  <c r="H38" i="1"/>
  <c r="J37" i="1"/>
  <c r="I37" i="1"/>
  <c r="E12" i="1"/>
  <c r="I12" i="1" s="1"/>
  <c r="K12" i="1"/>
  <c r="J12" i="1"/>
  <c r="O30" i="1"/>
  <c r="B29" i="1"/>
  <c r="R33" i="1"/>
  <c r="Z34" i="1"/>
  <c r="R11" i="1"/>
  <c r="B22" i="1"/>
  <c r="B14" i="1"/>
  <c r="B6" i="1"/>
  <c r="B21" i="1"/>
  <c r="B13" i="1"/>
  <c r="B27" i="1"/>
  <c r="B19" i="1"/>
  <c r="B11" i="1"/>
  <c r="B26" i="1"/>
  <c r="B18" i="1"/>
  <c r="B10" i="1"/>
  <c r="B28" i="1"/>
  <c r="B17" i="1"/>
  <c r="B9" i="1"/>
  <c r="B20" i="1"/>
  <c r="B24" i="1"/>
  <c r="B16" i="1"/>
  <c r="B8" i="1"/>
  <c r="B12" i="1"/>
  <c r="B25" i="1"/>
  <c r="B23" i="1"/>
  <c r="B15" i="1"/>
  <c r="B7" i="1"/>
  <c r="E38" i="1" l="1"/>
  <c r="K38" i="1" s="1"/>
  <c r="H39" i="1"/>
  <c r="I38" i="1"/>
  <c r="J38" i="1"/>
  <c r="E13" i="1"/>
  <c r="I13" i="1" s="1"/>
  <c r="J13" i="1"/>
  <c r="O31" i="1"/>
  <c r="B30" i="1"/>
  <c r="R34" i="1"/>
  <c r="Z35" i="1"/>
  <c r="R12" i="1"/>
  <c r="E39" i="1" l="1"/>
  <c r="K39" i="1" s="1"/>
  <c r="H40" i="1"/>
  <c r="I39" i="1"/>
  <c r="J39" i="1"/>
  <c r="K13" i="1"/>
  <c r="E14" i="1"/>
  <c r="I14" i="1" s="1"/>
  <c r="K14" i="1"/>
  <c r="J14" i="1"/>
  <c r="O32" i="1"/>
  <c r="B31" i="1"/>
  <c r="R35" i="1"/>
  <c r="Z36" i="1"/>
  <c r="R13" i="1"/>
  <c r="E40" i="1" l="1"/>
  <c r="K40" i="1" s="1"/>
  <c r="H41" i="1"/>
  <c r="I40" i="1"/>
  <c r="J40" i="1"/>
  <c r="E15" i="1"/>
  <c r="I15" i="1" s="1"/>
  <c r="J15" i="1"/>
  <c r="K15" i="1"/>
  <c r="O33" i="1"/>
  <c r="B32" i="1"/>
  <c r="Z37" i="1"/>
  <c r="R36" i="1"/>
  <c r="R14" i="1"/>
  <c r="E41" i="1" l="1"/>
  <c r="K41" i="1" s="1"/>
  <c r="H42" i="1"/>
  <c r="I41" i="1"/>
  <c r="J41" i="1"/>
  <c r="E16" i="1"/>
  <c r="I16" i="1" s="1"/>
  <c r="K16" i="1"/>
  <c r="J16" i="1"/>
  <c r="O34" i="1"/>
  <c r="B33" i="1"/>
  <c r="Z38" i="1"/>
  <c r="R37" i="1"/>
  <c r="R15" i="1"/>
  <c r="E42" i="1" l="1"/>
  <c r="K42" i="1" s="1"/>
  <c r="H43" i="1"/>
  <c r="J42" i="1"/>
  <c r="I42" i="1"/>
  <c r="E17" i="1"/>
  <c r="I17" i="1" s="1"/>
  <c r="K17" i="1"/>
  <c r="J17" i="1"/>
  <c r="O35" i="1"/>
  <c r="B34" i="1"/>
  <c r="Z39" i="1"/>
  <c r="R38" i="1"/>
  <c r="R16" i="1"/>
  <c r="E43" i="1" l="1"/>
  <c r="K43" i="1" s="1"/>
  <c r="H44" i="1"/>
  <c r="I43" i="1"/>
  <c r="J43" i="1"/>
  <c r="E18" i="1"/>
  <c r="I18" i="1" s="1"/>
  <c r="R39" i="1"/>
  <c r="Z40" i="1"/>
  <c r="J18" i="1"/>
  <c r="O36" i="1"/>
  <c r="B35" i="1"/>
  <c r="R17" i="1"/>
  <c r="E44" i="1" l="1"/>
  <c r="K44" i="1" s="1"/>
  <c r="I44" i="1"/>
  <c r="J44" i="1"/>
  <c r="K18" i="1"/>
  <c r="E19" i="1"/>
  <c r="I19" i="1" s="1"/>
  <c r="Z41" i="1"/>
  <c r="R40" i="1"/>
  <c r="J19" i="1"/>
  <c r="I20" i="1"/>
  <c r="K19" i="1"/>
  <c r="O37" i="1"/>
  <c r="B36" i="1"/>
  <c r="R18" i="1"/>
  <c r="Z42" i="1" l="1"/>
  <c r="R41" i="1"/>
  <c r="K20" i="1"/>
  <c r="J20" i="1"/>
  <c r="O38" i="1"/>
  <c r="B37" i="1"/>
  <c r="R19" i="1"/>
  <c r="E21" i="1" l="1"/>
  <c r="I21" i="1" s="1"/>
  <c r="Z43" i="1"/>
  <c r="R42" i="1"/>
  <c r="J21" i="1"/>
  <c r="O39" i="1"/>
  <c r="B38" i="1"/>
  <c r="R20" i="1"/>
  <c r="K21" i="1" l="1"/>
  <c r="E22" i="1"/>
  <c r="I22" i="1" s="1"/>
  <c r="R43" i="1"/>
  <c r="K22" i="1"/>
  <c r="J22" i="1"/>
  <c r="B39" i="1"/>
  <c r="O40" i="1"/>
  <c r="R21" i="1"/>
  <c r="E23" i="1" l="1"/>
  <c r="I23" i="1" s="1"/>
  <c r="J23" i="1"/>
  <c r="B40" i="1"/>
  <c r="O41" i="1"/>
  <c r="R22" i="1"/>
  <c r="K23" i="1" l="1"/>
  <c r="E24" i="1"/>
  <c r="I24" i="1" s="1"/>
  <c r="O42" i="1"/>
  <c r="B41" i="1"/>
  <c r="J24" i="1"/>
  <c r="K24" i="1"/>
  <c r="R23" i="1"/>
  <c r="E25" i="1" l="1"/>
  <c r="I25" i="1" s="1"/>
  <c r="O43" i="1"/>
  <c r="B42" i="1"/>
  <c r="J25" i="1"/>
  <c r="K25" i="1"/>
  <c r="R24" i="1"/>
  <c r="E26" i="1" l="1"/>
  <c r="I26" i="1" s="1"/>
  <c r="O44" i="1"/>
  <c r="B43" i="1"/>
  <c r="J26" i="1"/>
  <c r="K26" i="1"/>
  <c r="R25" i="1"/>
  <c r="E27" i="1" l="1"/>
  <c r="I27" i="1" s="1"/>
  <c r="B44" i="1"/>
  <c r="J27" i="1"/>
  <c r="K27" i="1"/>
  <c r="R26" i="1"/>
  <c r="E28" i="1" l="1"/>
  <c r="I28" i="1" s="1"/>
  <c r="K28" i="1"/>
  <c r="J28" i="1"/>
  <c r="R27" i="1"/>
  <c r="R28" i="1"/>
  <c r="E29" i="1" l="1"/>
  <c r="I29" i="1" s="1"/>
  <c r="J29" i="1"/>
  <c r="K29" i="1"/>
  <c r="E30" i="1" l="1"/>
  <c r="I30" i="1" s="1"/>
  <c r="K30" i="1"/>
  <c r="J30" i="1"/>
  <c r="E31" i="1" l="1"/>
  <c r="I31" i="1" s="1"/>
  <c r="K31" i="1"/>
  <c r="J31" i="1"/>
  <c r="E32" i="1" l="1"/>
  <c r="I32" i="1" s="1"/>
  <c r="J32" i="1"/>
  <c r="K32" i="1" l="1"/>
</calcChain>
</file>

<file path=xl/sharedStrings.xml><?xml version="1.0" encoding="utf-8"?>
<sst xmlns="http://schemas.openxmlformats.org/spreadsheetml/2006/main" count="144" uniqueCount="19">
  <si>
    <t>DRILLED SHAFT SUMMARY</t>
  </si>
  <si>
    <t>SHAFT No.</t>
  </si>
  <si>
    <t>BOTTOM ELEVATION OF SHAFT</t>
  </si>
  <si>
    <t>TOP ELEVATION OF SHAFT</t>
  </si>
  <si>
    <t>TOP ELEVATION OF LAGGING WALL</t>
  </si>
  <si>
    <t>ESTIMATED TOP OF ROCK ELEVATION</t>
  </si>
  <si>
    <t>ITEM 524:  36" DIA. DRILLED SHAFTS ABOVE BEDROCK</t>
  </si>
  <si>
    <t>FEET</t>
  </si>
  <si>
    <t>-</t>
  </si>
  <si>
    <t>ITEM 524: DRILLED SHAFTS, MISC:  EXTENSION</t>
  </si>
  <si>
    <t>ITEM 524:  36" DIA. DRILLED SHAFTS INTO BEDROCK</t>
  </si>
  <si>
    <t>TOTALS CARRIED TO GENERAL SUMMARY</t>
  </si>
  <si>
    <t>CENTERLINE DRILLED SHAFT STA.</t>
  </si>
  <si>
    <t>PLUG PILE SUMMARY</t>
  </si>
  <si>
    <t xml:space="preserve"> </t>
  </si>
  <si>
    <t>RT</t>
  </si>
  <si>
    <t>LT</t>
  </si>
  <si>
    <t>STATE ROUTE 60 OFFSET</t>
  </si>
  <si>
    <t>ITEM 507:  STEEL PILES, MISC.: SOLDIER PILES W24X207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</si>
</sst>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\+00.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quotePrefix="1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62"/>
  <sheetViews>
    <sheetView tabSelected="1" zoomScale="75" zoomScaleNormal="75" workbookViewId="0">
      <selection activeCell="P8" sqref="P8"/>
    </sheetView>
  </sheetViews>
  <sheetFormatPr defaultRowHeight="15" x14ac:dyDescent="0.25"/>
  <cols>
    <col min="2" max="2" width="16" customWidth="1"/>
    <col min="5" max="8" width="15" customWidth="1"/>
    <col min="9" max="12" width="17.140625" customWidth="1"/>
    <col min="13" max="13" width="18.85546875" hidden="1" customWidth="1"/>
    <col min="14" max="14" width="9.140625" customWidth="1"/>
    <col min="15" max="15" width="10.7109375" customWidth="1"/>
    <col min="16" max="16" width="9.5703125" bestFit="1" customWidth="1"/>
    <col min="17" max="17" width="9.42578125" bestFit="1" customWidth="1"/>
    <col min="18" max="18" width="14.85546875" customWidth="1"/>
    <col min="21" max="21" width="13" customWidth="1"/>
    <col min="22" max="22" width="14.140625" customWidth="1"/>
    <col min="23" max="23" width="16.28515625" customWidth="1"/>
    <col min="26" max="26" width="12.140625" customWidth="1"/>
  </cols>
  <sheetData>
    <row r="2" spans="1:26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Q2" s="17" t="s">
        <v>13</v>
      </c>
      <c r="R2" s="17"/>
      <c r="S2" s="17"/>
      <c r="T2" s="17"/>
      <c r="U2" s="17"/>
      <c r="V2" s="17"/>
      <c r="W2" s="17"/>
    </row>
    <row r="3" spans="1:26" ht="66.75" customHeight="1" x14ac:dyDescent="0.25">
      <c r="A3" s="18" t="s">
        <v>1</v>
      </c>
      <c r="B3" s="18" t="s">
        <v>12</v>
      </c>
      <c r="C3" s="18" t="s">
        <v>17</v>
      </c>
      <c r="D3" s="18"/>
      <c r="E3" s="18" t="s">
        <v>2</v>
      </c>
      <c r="F3" s="18" t="s">
        <v>3</v>
      </c>
      <c r="G3" s="18" t="s">
        <v>4</v>
      </c>
      <c r="H3" s="18" t="s">
        <v>5</v>
      </c>
      <c r="I3" s="4" t="s">
        <v>10</v>
      </c>
      <c r="J3" s="4" t="s">
        <v>6</v>
      </c>
      <c r="K3" s="24" t="s">
        <v>18</v>
      </c>
      <c r="L3" s="4" t="s">
        <v>9</v>
      </c>
      <c r="Q3" s="18" t="s">
        <v>1</v>
      </c>
      <c r="R3" s="18" t="s">
        <v>12</v>
      </c>
      <c r="S3" s="18" t="s">
        <v>17</v>
      </c>
      <c r="T3" s="18"/>
      <c r="U3" s="18" t="s">
        <v>2</v>
      </c>
      <c r="V3" s="18" t="s">
        <v>3</v>
      </c>
      <c r="W3" s="4" t="s">
        <v>6</v>
      </c>
    </row>
    <row r="4" spans="1:26" x14ac:dyDescent="0.25">
      <c r="A4" s="18"/>
      <c r="B4" s="18"/>
      <c r="C4" s="18"/>
      <c r="D4" s="18"/>
      <c r="E4" s="18"/>
      <c r="F4" s="18"/>
      <c r="G4" s="18"/>
      <c r="H4" s="18"/>
      <c r="I4" s="5" t="s">
        <v>7</v>
      </c>
      <c r="J4" s="5" t="s">
        <v>7</v>
      </c>
      <c r="K4" s="5" t="s">
        <v>7</v>
      </c>
      <c r="L4" s="5" t="s">
        <v>7</v>
      </c>
      <c r="Q4" s="18"/>
      <c r="R4" s="18"/>
      <c r="S4" s="18"/>
      <c r="T4" s="18"/>
      <c r="U4" s="18"/>
      <c r="V4" s="18"/>
      <c r="W4" s="5" t="s">
        <v>7</v>
      </c>
      <c r="Z4" t="s">
        <v>14</v>
      </c>
    </row>
    <row r="5" spans="1:26" x14ac:dyDescent="0.25">
      <c r="A5" s="5">
        <v>1</v>
      </c>
      <c r="B5" s="6">
        <f>O5</f>
        <v>72397.789999999994</v>
      </c>
      <c r="C5" s="11">
        <v>28</v>
      </c>
      <c r="D5" s="2" t="s">
        <v>16</v>
      </c>
      <c r="E5" s="1">
        <f>H5-15</f>
        <v>585.84</v>
      </c>
      <c r="F5" s="2">
        <v>618.38</v>
      </c>
      <c r="G5" s="2">
        <v>627</v>
      </c>
      <c r="H5" s="2">
        <v>600.84</v>
      </c>
      <c r="I5" s="2">
        <f>H5-E5</f>
        <v>15</v>
      </c>
      <c r="J5" s="2">
        <f>F5-H5</f>
        <v>17.539999999999964</v>
      </c>
      <c r="K5" s="2">
        <f>G5-E5</f>
        <v>41.159999999999968</v>
      </c>
      <c r="L5" s="7" t="s">
        <v>8</v>
      </c>
      <c r="N5" s="2">
        <v>760.92</v>
      </c>
      <c r="O5" s="3">
        <v>72397.789999999994</v>
      </c>
      <c r="P5" s="3"/>
      <c r="Q5" s="5">
        <v>2</v>
      </c>
      <c r="R5" s="6">
        <f t="shared" ref="R5:R43" si="0">Z5</f>
        <v>72400.67</v>
      </c>
      <c r="S5" s="2">
        <v>27.14</v>
      </c>
      <c r="T5" s="2" t="s">
        <v>16</v>
      </c>
      <c r="U5" s="1">
        <f>H5</f>
        <v>600.84</v>
      </c>
      <c r="V5" s="2">
        <v>618.38</v>
      </c>
      <c r="W5" s="2">
        <f>V5-U5</f>
        <v>17.539999999999964</v>
      </c>
      <c r="Y5" s="2">
        <v>760.92</v>
      </c>
      <c r="Z5">
        <v>72400.67</v>
      </c>
    </row>
    <row r="6" spans="1:26" x14ac:dyDescent="0.25">
      <c r="A6" s="5">
        <v>3</v>
      </c>
      <c r="B6" s="6">
        <f t="shared" ref="B6:B44" si="1">O6</f>
        <v>72403.539999999994</v>
      </c>
      <c r="C6" s="11">
        <v>28</v>
      </c>
      <c r="D6" s="2" t="s">
        <v>16</v>
      </c>
      <c r="E6" s="1">
        <f t="shared" ref="E6:E44" si="2">H6-15</f>
        <v>585.86466700000005</v>
      </c>
      <c r="F6" s="2">
        <v>618.38</v>
      </c>
      <c r="G6" s="2">
        <v>627</v>
      </c>
      <c r="H6" s="2">
        <f>H5+0.024667</f>
        <v>600.86466700000005</v>
      </c>
      <c r="I6" s="2">
        <f t="shared" ref="I6:I44" si="3">H6-E6</f>
        <v>15</v>
      </c>
      <c r="J6" s="2">
        <f t="shared" ref="J6:J44" si="4">F6-H6</f>
        <v>17.515332999999941</v>
      </c>
      <c r="K6" s="2">
        <f t="shared" ref="K6:K44" si="5">G6-E6</f>
        <v>41.135332999999946</v>
      </c>
      <c r="L6" s="7" t="s">
        <v>8</v>
      </c>
      <c r="N6" s="2">
        <v>760.92</v>
      </c>
      <c r="O6" s="3">
        <f>O5+5.75</f>
        <v>72403.539999999994</v>
      </c>
      <c r="P6" s="3"/>
      <c r="Q6" s="5">
        <f>Q5+2</f>
        <v>4</v>
      </c>
      <c r="R6" s="6">
        <f t="shared" si="0"/>
        <v>72406.42</v>
      </c>
      <c r="S6" s="2">
        <v>27.14</v>
      </c>
      <c r="T6" s="2" t="s">
        <v>16</v>
      </c>
      <c r="U6" s="1">
        <f t="shared" ref="U6:U43" si="6">H6</f>
        <v>600.86466700000005</v>
      </c>
      <c r="V6" s="2">
        <v>618.38</v>
      </c>
      <c r="W6" s="2">
        <f t="shared" ref="W6:W43" si="7">V6-U6</f>
        <v>17.515332999999941</v>
      </c>
      <c r="Y6" s="2">
        <v>760.92</v>
      </c>
      <c r="Z6">
        <f>Z5+5.75</f>
        <v>72406.42</v>
      </c>
    </row>
    <row r="7" spans="1:26" x14ac:dyDescent="0.25">
      <c r="A7" s="5">
        <v>5</v>
      </c>
      <c r="B7" s="6">
        <f t="shared" si="1"/>
        <v>72409.289999999994</v>
      </c>
      <c r="C7" s="11">
        <v>28</v>
      </c>
      <c r="D7" s="2" t="s">
        <v>16</v>
      </c>
      <c r="E7" s="1">
        <f t="shared" si="2"/>
        <v>585.88933400000008</v>
      </c>
      <c r="F7" s="2">
        <v>618.38</v>
      </c>
      <c r="G7" s="2">
        <v>627</v>
      </c>
      <c r="H7" s="2">
        <f t="shared" ref="H7:H20" si="8">H6+0.024667</f>
        <v>600.88933400000008</v>
      </c>
      <c r="I7" s="2">
        <f t="shared" si="3"/>
        <v>15</v>
      </c>
      <c r="J7" s="2">
        <f t="shared" si="4"/>
        <v>17.490665999999919</v>
      </c>
      <c r="K7" s="2">
        <f t="shared" si="5"/>
        <v>41.110665999999924</v>
      </c>
      <c r="L7" s="7" t="s">
        <v>8</v>
      </c>
      <c r="N7" s="2">
        <v>760.92</v>
      </c>
      <c r="O7" s="3">
        <f t="shared" ref="O7:O44" si="9">O6+5.75</f>
        <v>72409.289999999994</v>
      </c>
      <c r="P7" s="3"/>
      <c r="Q7" s="5">
        <f t="shared" ref="Q7:Q43" si="10">Q6+2</f>
        <v>6</v>
      </c>
      <c r="R7" s="6">
        <f t="shared" si="0"/>
        <v>72412.17</v>
      </c>
      <c r="S7" s="2">
        <v>27.14</v>
      </c>
      <c r="T7" s="2" t="s">
        <v>16</v>
      </c>
      <c r="U7" s="1">
        <f t="shared" si="6"/>
        <v>600.88933400000008</v>
      </c>
      <c r="V7" s="2">
        <v>618.38</v>
      </c>
      <c r="W7" s="2">
        <f t="shared" si="7"/>
        <v>17.490665999999919</v>
      </c>
      <c r="Y7" s="2">
        <v>760.92</v>
      </c>
      <c r="Z7">
        <f t="shared" ref="Z7:Z43" si="11">Z6+5.75</f>
        <v>72412.17</v>
      </c>
    </row>
    <row r="8" spans="1:26" x14ac:dyDescent="0.25">
      <c r="A8" s="5">
        <v>7</v>
      </c>
      <c r="B8" s="6">
        <f t="shared" si="1"/>
        <v>72415.039999999994</v>
      </c>
      <c r="C8" s="11">
        <v>28</v>
      </c>
      <c r="D8" s="2" t="s">
        <v>16</v>
      </c>
      <c r="E8" s="1">
        <f t="shared" si="2"/>
        <v>585.9140010000001</v>
      </c>
      <c r="F8" s="2">
        <v>618.38</v>
      </c>
      <c r="G8" s="2">
        <v>627</v>
      </c>
      <c r="H8" s="2">
        <f t="shared" si="8"/>
        <v>600.9140010000001</v>
      </c>
      <c r="I8" s="2">
        <f t="shared" si="3"/>
        <v>15</v>
      </c>
      <c r="J8" s="2">
        <f t="shared" si="4"/>
        <v>17.465998999999897</v>
      </c>
      <c r="K8" s="2">
        <f t="shared" si="5"/>
        <v>41.085998999999902</v>
      </c>
      <c r="L8" s="7" t="s">
        <v>8</v>
      </c>
      <c r="N8" s="2">
        <v>760.92</v>
      </c>
      <c r="O8" s="3">
        <f t="shared" si="9"/>
        <v>72415.039999999994</v>
      </c>
      <c r="P8" s="3"/>
      <c r="Q8" s="5">
        <f t="shared" si="10"/>
        <v>8</v>
      </c>
      <c r="R8" s="6">
        <f t="shared" si="0"/>
        <v>72417.919999999998</v>
      </c>
      <c r="S8" s="2">
        <v>27.14</v>
      </c>
      <c r="T8" s="2" t="s">
        <v>16</v>
      </c>
      <c r="U8" s="1">
        <f t="shared" si="6"/>
        <v>600.9140010000001</v>
      </c>
      <c r="V8" s="2">
        <v>618.38</v>
      </c>
      <c r="W8" s="2">
        <f t="shared" si="7"/>
        <v>17.465998999999897</v>
      </c>
      <c r="Y8" s="2">
        <v>760.92</v>
      </c>
      <c r="Z8">
        <f t="shared" si="11"/>
        <v>72417.919999999998</v>
      </c>
    </row>
    <row r="9" spans="1:26" x14ac:dyDescent="0.25">
      <c r="A9" s="5">
        <f>A8+2</f>
        <v>9</v>
      </c>
      <c r="B9" s="6">
        <f t="shared" si="1"/>
        <v>72420.789999999994</v>
      </c>
      <c r="C9" s="11">
        <v>28</v>
      </c>
      <c r="D9" s="2" t="s">
        <v>16</v>
      </c>
      <c r="E9" s="1">
        <f t="shared" si="2"/>
        <v>585.93866800000012</v>
      </c>
      <c r="F9" s="2">
        <v>618.38</v>
      </c>
      <c r="G9" s="2">
        <v>627</v>
      </c>
      <c r="H9" s="2">
        <f t="shared" si="8"/>
        <v>600.93866800000012</v>
      </c>
      <c r="I9" s="2">
        <f t="shared" si="3"/>
        <v>15</v>
      </c>
      <c r="J9" s="2">
        <f t="shared" si="4"/>
        <v>17.441331999999875</v>
      </c>
      <c r="K9" s="2">
        <f t="shared" si="5"/>
        <v>41.061331999999879</v>
      </c>
      <c r="L9" s="7" t="s">
        <v>8</v>
      </c>
      <c r="N9" s="2">
        <v>760.92</v>
      </c>
      <c r="O9" s="3">
        <f t="shared" si="9"/>
        <v>72420.789999999994</v>
      </c>
      <c r="P9" s="3"/>
      <c r="Q9" s="5">
        <f t="shared" si="10"/>
        <v>10</v>
      </c>
      <c r="R9" s="6">
        <f t="shared" si="0"/>
        <v>72423.67</v>
      </c>
      <c r="S9" s="2">
        <v>27.14</v>
      </c>
      <c r="T9" s="2" t="s">
        <v>16</v>
      </c>
      <c r="U9" s="1">
        <f t="shared" si="6"/>
        <v>600.93866800000012</v>
      </c>
      <c r="V9" s="2">
        <v>618.38</v>
      </c>
      <c r="W9" s="2">
        <f t="shared" si="7"/>
        <v>17.441331999999875</v>
      </c>
      <c r="Y9" s="2">
        <v>760.92</v>
      </c>
      <c r="Z9">
        <f t="shared" si="11"/>
        <v>72423.67</v>
      </c>
    </row>
    <row r="10" spans="1:26" x14ac:dyDescent="0.25">
      <c r="A10" s="5">
        <f t="shared" ref="A10:A44" si="12">A9+2</f>
        <v>11</v>
      </c>
      <c r="B10" s="6">
        <f t="shared" si="1"/>
        <v>72426.539999999994</v>
      </c>
      <c r="C10" s="11">
        <v>28</v>
      </c>
      <c r="D10" s="2" t="s">
        <v>16</v>
      </c>
      <c r="E10" s="1">
        <f t="shared" si="2"/>
        <v>585.96333500000014</v>
      </c>
      <c r="F10" s="2">
        <v>618.38</v>
      </c>
      <c r="G10" s="2">
        <v>627</v>
      </c>
      <c r="H10" s="2">
        <f t="shared" si="8"/>
        <v>600.96333500000014</v>
      </c>
      <c r="I10" s="2">
        <f t="shared" si="3"/>
        <v>15</v>
      </c>
      <c r="J10" s="2">
        <f t="shared" si="4"/>
        <v>17.416664999999853</v>
      </c>
      <c r="K10" s="2">
        <f t="shared" si="5"/>
        <v>41.036664999999857</v>
      </c>
      <c r="L10" s="7" t="s">
        <v>8</v>
      </c>
      <c r="N10" s="2">
        <v>760.92</v>
      </c>
      <c r="O10" s="3">
        <f t="shared" si="9"/>
        <v>72426.539999999994</v>
      </c>
      <c r="P10" s="3"/>
      <c r="Q10" s="5">
        <f t="shared" si="10"/>
        <v>12</v>
      </c>
      <c r="R10" s="6">
        <f t="shared" si="0"/>
        <v>72429.42</v>
      </c>
      <c r="S10" s="2">
        <v>27.14</v>
      </c>
      <c r="T10" s="2" t="s">
        <v>16</v>
      </c>
      <c r="U10" s="1">
        <f t="shared" si="6"/>
        <v>600.96333500000014</v>
      </c>
      <c r="V10" s="2">
        <v>618.38</v>
      </c>
      <c r="W10" s="2">
        <f t="shared" si="7"/>
        <v>17.416664999999853</v>
      </c>
      <c r="Y10" s="2">
        <v>760.92</v>
      </c>
      <c r="Z10">
        <f t="shared" si="11"/>
        <v>72429.42</v>
      </c>
    </row>
    <row r="11" spans="1:26" x14ac:dyDescent="0.25">
      <c r="A11" s="5">
        <f t="shared" si="12"/>
        <v>13</v>
      </c>
      <c r="B11" s="6">
        <f t="shared" si="1"/>
        <v>72432.289999999994</v>
      </c>
      <c r="C11" s="11">
        <v>28</v>
      </c>
      <c r="D11" s="2" t="s">
        <v>16</v>
      </c>
      <c r="E11" s="1">
        <f t="shared" si="2"/>
        <v>585.98800200000017</v>
      </c>
      <c r="F11" s="2">
        <v>618.38</v>
      </c>
      <c r="G11" s="2">
        <v>627</v>
      </c>
      <c r="H11" s="2">
        <f t="shared" si="8"/>
        <v>600.98800200000017</v>
      </c>
      <c r="I11" s="2">
        <f t="shared" si="3"/>
        <v>15</v>
      </c>
      <c r="J11" s="2">
        <f t="shared" si="4"/>
        <v>17.39199799999983</v>
      </c>
      <c r="K11" s="2">
        <f t="shared" si="5"/>
        <v>41.011997999999835</v>
      </c>
      <c r="L11" s="7" t="s">
        <v>8</v>
      </c>
      <c r="N11" s="2">
        <v>760.92</v>
      </c>
      <c r="O11" s="3">
        <f t="shared" si="9"/>
        <v>72432.289999999994</v>
      </c>
      <c r="P11" s="3"/>
      <c r="Q11" s="5">
        <f t="shared" si="10"/>
        <v>14</v>
      </c>
      <c r="R11" s="6">
        <f t="shared" si="0"/>
        <v>72435.17</v>
      </c>
      <c r="S11" s="2">
        <v>27.14</v>
      </c>
      <c r="T11" s="2" t="s">
        <v>16</v>
      </c>
      <c r="U11" s="1">
        <f t="shared" si="6"/>
        <v>600.98800200000017</v>
      </c>
      <c r="V11" s="2">
        <v>618.38</v>
      </c>
      <c r="W11" s="2">
        <f t="shared" si="7"/>
        <v>17.39199799999983</v>
      </c>
      <c r="Y11" s="2">
        <v>760.92</v>
      </c>
      <c r="Z11">
        <f t="shared" si="11"/>
        <v>72435.17</v>
      </c>
    </row>
    <row r="12" spans="1:26" x14ac:dyDescent="0.25">
      <c r="A12" s="5">
        <f t="shared" si="12"/>
        <v>15</v>
      </c>
      <c r="B12" s="6">
        <f t="shared" si="1"/>
        <v>72438.039999999994</v>
      </c>
      <c r="C12" s="11">
        <v>28</v>
      </c>
      <c r="D12" s="2" t="s">
        <v>16</v>
      </c>
      <c r="E12" s="1">
        <f t="shared" si="2"/>
        <v>586.01266900000019</v>
      </c>
      <c r="F12" s="2">
        <v>618.38</v>
      </c>
      <c r="G12" s="2">
        <v>627</v>
      </c>
      <c r="H12" s="2">
        <f t="shared" si="8"/>
        <v>601.01266900000019</v>
      </c>
      <c r="I12" s="2">
        <f t="shared" si="3"/>
        <v>15</v>
      </c>
      <c r="J12" s="2">
        <f t="shared" si="4"/>
        <v>17.367330999999808</v>
      </c>
      <c r="K12" s="2">
        <f t="shared" si="5"/>
        <v>40.987330999999813</v>
      </c>
      <c r="L12" s="7" t="s">
        <v>8</v>
      </c>
      <c r="N12" s="2">
        <v>760.92</v>
      </c>
      <c r="O12" s="3">
        <f t="shared" si="9"/>
        <v>72438.039999999994</v>
      </c>
      <c r="P12" s="3"/>
      <c r="Q12" s="5">
        <f t="shared" si="10"/>
        <v>16</v>
      </c>
      <c r="R12" s="6">
        <f t="shared" si="0"/>
        <v>72440.92</v>
      </c>
      <c r="S12" s="2">
        <v>27.14</v>
      </c>
      <c r="T12" s="2" t="s">
        <v>16</v>
      </c>
      <c r="U12" s="1">
        <f t="shared" si="6"/>
        <v>601.01266900000019</v>
      </c>
      <c r="V12" s="2">
        <v>618.38</v>
      </c>
      <c r="W12" s="2">
        <f t="shared" si="7"/>
        <v>17.367330999999808</v>
      </c>
      <c r="Y12" s="2">
        <v>760.92</v>
      </c>
      <c r="Z12">
        <f t="shared" si="11"/>
        <v>72440.92</v>
      </c>
    </row>
    <row r="13" spans="1:26" x14ac:dyDescent="0.25">
      <c r="A13" s="5">
        <f t="shared" si="12"/>
        <v>17</v>
      </c>
      <c r="B13" s="6">
        <f t="shared" si="1"/>
        <v>72443.789999999994</v>
      </c>
      <c r="C13" s="11">
        <v>28</v>
      </c>
      <c r="D13" s="2" t="s">
        <v>16</v>
      </c>
      <c r="E13" s="1">
        <f t="shared" si="2"/>
        <v>586.03733600000021</v>
      </c>
      <c r="F13" s="2">
        <v>618.38</v>
      </c>
      <c r="G13" s="2">
        <v>627</v>
      </c>
      <c r="H13" s="2">
        <f t="shared" si="8"/>
        <v>601.03733600000021</v>
      </c>
      <c r="I13" s="2">
        <f t="shared" si="3"/>
        <v>15</v>
      </c>
      <c r="J13" s="2">
        <f t="shared" si="4"/>
        <v>17.342663999999786</v>
      </c>
      <c r="K13" s="2">
        <f t="shared" si="5"/>
        <v>40.962663999999791</v>
      </c>
      <c r="L13" s="7" t="s">
        <v>8</v>
      </c>
      <c r="N13" s="2">
        <v>760.92</v>
      </c>
      <c r="O13" s="3">
        <f t="shared" si="9"/>
        <v>72443.789999999994</v>
      </c>
      <c r="P13" s="3"/>
      <c r="Q13" s="5">
        <f t="shared" si="10"/>
        <v>18</v>
      </c>
      <c r="R13" s="6">
        <f t="shared" si="0"/>
        <v>72446.67</v>
      </c>
      <c r="S13" s="2">
        <v>27.14</v>
      </c>
      <c r="T13" s="2" t="s">
        <v>16</v>
      </c>
      <c r="U13" s="1">
        <f t="shared" si="6"/>
        <v>601.03733600000021</v>
      </c>
      <c r="V13" s="2">
        <v>618.38</v>
      </c>
      <c r="W13" s="2">
        <f t="shared" si="7"/>
        <v>17.342663999999786</v>
      </c>
      <c r="Y13" s="2">
        <v>760.92</v>
      </c>
      <c r="Z13">
        <f t="shared" si="11"/>
        <v>72446.67</v>
      </c>
    </row>
    <row r="14" spans="1:26" x14ac:dyDescent="0.25">
      <c r="A14" s="5">
        <f t="shared" si="12"/>
        <v>19</v>
      </c>
      <c r="B14" s="6">
        <f t="shared" si="1"/>
        <v>72449.539999999994</v>
      </c>
      <c r="C14" s="11">
        <v>28</v>
      </c>
      <c r="D14" s="2" t="s">
        <v>16</v>
      </c>
      <c r="E14" s="1">
        <f t="shared" si="2"/>
        <v>586.06200300000023</v>
      </c>
      <c r="F14" s="2">
        <v>618.38</v>
      </c>
      <c r="G14" s="2">
        <v>627</v>
      </c>
      <c r="H14" s="2">
        <f t="shared" si="8"/>
        <v>601.06200300000023</v>
      </c>
      <c r="I14" s="2">
        <f t="shared" si="3"/>
        <v>15</v>
      </c>
      <c r="J14" s="2">
        <f t="shared" si="4"/>
        <v>17.317996999999764</v>
      </c>
      <c r="K14" s="2">
        <f t="shared" si="5"/>
        <v>40.937996999999768</v>
      </c>
      <c r="L14" s="7" t="s">
        <v>8</v>
      </c>
      <c r="N14" s="2">
        <v>760.92</v>
      </c>
      <c r="O14" s="3">
        <f t="shared" si="9"/>
        <v>72449.539999999994</v>
      </c>
      <c r="P14" s="3"/>
      <c r="Q14" s="5">
        <f t="shared" si="10"/>
        <v>20</v>
      </c>
      <c r="R14" s="6">
        <f t="shared" si="0"/>
        <v>72452.42</v>
      </c>
      <c r="S14" s="2">
        <v>27.14</v>
      </c>
      <c r="T14" s="2" t="s">
        <v>16</v>
      </c>
      <c r="U14" s="1">
        <f t="shared" si="6"/>
        <v>601.06200300000023</v>
      </c>
      <c r="V14" s="2">
        <v>618.38</v>
      </c>
      <c r="W14" s="2">
        <f t="shared" si="7"/>
        <v>17.317996999999764</v>
      </c>
      <c r="Y14" s="2">
        <v>760.92</v>
      </c>
      <c r="Z14">
        <f t="shared" si="11"/>
        <v>72452.42</v>
      </c>
    </row>
    <row r="15" spans="1:26" x14ac:dyDescent="0.25">
      <c r="A15" s="5">
        <f t="shared" si="12"/>
        <v>21</v>
      </c>
      <c r="B15" s="6">
        <f t="shared" si="1"/>
        <v>72455.289999999994</v>
      </c>
      <c r="C15" s="11">
        <v>28</v>
      </c>
      <c r="D15" s="2" t="s">
        <v>16</v>
      </c>
      <c r="E15" s="1">
        <f t="shared" si="2"/>
        <v>586.08667000000025</v>
      </c>
      <c r="F15" s="2">
        <v>618.38</v>
      </c>
      <c r="G15" s="2">
        <v>627</v>
      </c>
      <c r="H15" s="2">
        <f t="shared" si="8"/>
        <v>601.08667000000025</v>
      </c>
      <c r="I15" s="2">
        <f t="shared" si="3"/>
        <v>15</v>
      </c>
      <c r="J15" s="2">
        <f t="shared" si="4"/>
        <v>17.293329999999742</v>
      </c>
      <c r="K15" s="2">
        <f t="shared" si="5"/>
        <v>40.913329999999746</v>
      </c>
      <c r="L15" s="7" t="s">
        <v>8</v>
      </c>
      <c r="N15" s="2">
        <v>760.92</v>
      </c>
      <c r="O15" s="3">
        <f t="shared" si="9"/>
        <v>72455.289999999994</v>
      </c>
      <c r="P15" s="3"/>
      <c r="Q15" s="5">
        <f t="shared" si="10"/>
        <v>22</v>
      </c>
      <c r="R15" s="6">
        <f t="shared" si="0"/>
        <v>72458.17</v>
      </c>
      <c r="S15" s="2">
        <v>27.14</v>
      </c>
      <c r="T15" s="2" t="s">
        <v>16</v>
      </c>
      <c r="U15" s="1">
        <f t="shared" si="6"/>
        <v>601.08667000000025</v>
      </c>
      <c r="V15" s="2">
        <v>618.38</v>
      </c>
      <c r="W15" s="2">
        <f t="shared" si="7"/>
        <v>17.293329999999742</v>
      </c>
      <c r="Y15" s="2">
        <v>760.92</v>
      </c>
      <c r="Z15">
        <f t="shared" si="11"/>
        <v>72458.17</v>
      </c>
    </row>
    <row r="16" spans="1:26" x14ac:dyDescent="0.25">
      <c r="A16" s="5">
        <f t="shared" si="12"/>
        <v>23</v>
      </c>
      <c r="B16" s="6">
        <f t="shared" si="1"/>
        <v>72461.039999999994</v>
      </c>
      <c r="C16" s="11">
        <v>28</v>
      </c>
      <c r="D16" s="2" t="s">
        <v>16</v>
      </c>
      <c r="E16" s="1">
        <f t="shared" si="2"/>
        <v>586.11133700000028</v>
      </c>
      <c r="F16" s="2">
        <v>618.38</v>
      </c>
      <c r="G16" s="2">
        <v>628</v>
      </c>
      <c r="H16" s="2">
        <f t="shared" si="8"/>
        <v>601.11133700000028</v>
      </c>
      <c r="I16" s="2">
        <f t="shared" si="3"/>
        <v>15</v>
      </c>
      <c r="J16" s="2">
        <f t="shared" si="4"/>
        <v>17.268662999999719</v>
      </c>
      <c r="K16" s="2">
        <f t="shared" si="5"/>
        <v>41.888662999999724</v>
      </c>
      <c r="L16" s="7">
        <v>1</v>
      </c>
      <c r="N16" s="2">
        <v>760.92</v>
      </c>
      <c r="O16" s="3">
        <f t="shared" si="9"/>
        <v>72461.039999999994</v>
      </c>
      <c r="P16" s="3"/>
      <c r="Q16" s="5">
        <f t="shared" si="10"/>
        <v>24</v>
      </c>
      <c r="R16" s="6">
        <f t="shared" si="0"/>
        <v>72463.92</v>
      </c>
      <c r="S16" s="2">
        <v>27.14</v>
      </c>
      <c r="T16" s="2" t="s">
        <v>16</v>
      </c>
      <c r="U16" s="1">
        <f t="shared" si="6"/>
        <v>601.11133700000028</v>
      </c>
      <c r="V16" s="2">
        <v>619.38</v>
      </c>
      <c r="W16" s="2">
        <f t="shared" si="7"/>
        <v>18.268662999999719</v>
      </c>
      <c r="Y16" s="2">
        <v>760.92</v>
      </c>
      <c r="Z16">
        <f t="shared" si="11"/>
        <v>72463.92</v>
      </c>
    </row>
    <row r="17" spans="1:26" x14ac:dyDescent="0.25">
      <c r="A17" s="5">
        <f t="shared" si="12"/>
        <v>25</v>
      </c>
      <c r="B17" s="6">
        <f t="shared" si="1"/>
        <v>72466.789999999994</v>
      </c>
      <c r="C17" s="11">
        <v>28</v>
      </c>
      <c r="D17" s="2" t="s">
        <v>16</v>
      </c>
      <c r="E17" s="1">
        <f t="shared" si="2"/>
        <v>586.1360040000003</v>
      </c>
      <c r="F17" s="2">
        <v>619.38</v>
      </c>
      <c r="G17" s="2">
        <v>628</v>
      </c>
      <c r="H17" s="2">
        <f t="shared" si="8"/>
        <v>601.1360040000003</v>
      </c>
      <c r="I17" s="2">
        <f t="shared" si="3"/>
        <v>15</v>
      </c>
      <c r="J17" s="2">
        <f t="shared" si="4"/>
        <v>18.243995999999697</v>
      </c>
      <c r="K17" s="2">
        <f t="shared" si="5"/>
        <v>41.863995999999702</v>
      </c>
      <c r="L17" s="7" t="s">
        <v>8</v>
      </c>
      <c r="N17" s="2">
        <v>760.92</v>
      </c>
      <c r="O17" s="3">
        <f t="shared" si="9"/>
        <v>72466.789999999994</v>
      </c>
      <c r="P17" s="3"/>
      <c r="Q17" s="5">
        <f t="shared" si="10"/>
        <v>26</v>
      </c>
      <c r="R17" s="6">
        <f t="shared" si="0"/>
        <v>72469.67</v>
      </c>
      <c r="S17" s="2">
        <v>27.14</v>
      </c>
      <c r="T17" s="2" t="s">
        <v>16</v>
      </c>
      <c r="U17" s="1">
        <f t="shared" si="6"/>
        <v>601.1360040000003</v>
      </c>
      <c r="V17" s="2">
        <v>619.38</v>
      </c>
      <c r="W17" s="2">
        <f t="shared" si="7"/>
        <v>18.243995999999697</v>
      </c>
      <c r="Y17" s="2">
        <v>760.92</v>
      </c>
      <c r="Z17">
        <f t="shared" si="11"/>
        <v>72469.67</v>
      </c>
    </row>
    <row r="18" spans="1:26" x14ac:dyDescent="0.25">
      <c r="A18" s="5">
        <f t="shared" si="12"/>
        <v>27</v>
      </c>
      <c r="B18" s="6">
        <f t="shared" si="1"/>
        <v>72472.539999999994</v>
      </c>
      <c r="C18" s="11">
        <v>28</v>
      </c>
      <c r="D18" s="2" t="s">
        <v>16</v>
      </c>
      <c r="E18" s="1">
        <f t="shared" si="2"/>
        <v>586.16067100000032</v>
      </c>
      <c r="F18" s="2">
        <v>619.38</v>
      </c>
      <c r="G18" s="2">
        <v>628</v>
      </c>
      <c r="H18" s="2">
        <f t="shared" si="8"/>
        <v>601.16067100000032</v>
      </c>
      <c r="I18" s="2">
        <f t="shared" si="3"/>
        <v>15</v>
      </c>
      <c r="J18" s="2">
        <f t="shared" si="4"/>
        <v>18.219328999999675</v>
      </c>
      <c r="K18" s="2">
        <f t="shared" si="5"/>
        <v>41.83932899999968</v>
      </c>
      <c r="L18" s="7" t="s">
        <v>8</v>
      </c>
      <c r="N18" s="2">
        <v>760.92</v>
      </c>
      <c r="O18" s="3">
        <f t="shared" si="9"/>
        <v>72472.539999999994</v>
      </c>
      <c r="P18" s="3"/>
      <c r="Q18" s="5">
        <f t="shared" si="10"/>
        <v>28</v>
      </c>
      <c r="R18" s="6">
        <f t="shared" si="0"/>
        <v>72475.42</v>
      </c>
      <c r="S18" s="2">
        <v>27.14</v>
      </c>
      <c r="T18" s="2" t="s">
        <v>16</v>
      </c>
      <c r="U18" s="1">
        <f t="shared" si="6"/>
        <v>601.16067100000032</v>
      </c>
      <c r="V18" s="2">
        <v>619.38</v>
      </c>
      <c r="W18" s="2">
        <f t="shared" si="7"/>
        <v>18.219328999999675</v>
      </c>
      <c r="Y18" s="2">
        <v>760.92</v>
      </c>
      <c r="Z18">
        <f t="shared" si="11"/>
        <v>72475.42</v>
      </c>
    </row>
    <row r="19" spans="1:26" x14ac:dyDescent="0.25">
      <c r="A19" s="5">
        <f t="shared" si="12"/>
        <v>29</v>
      </c>
      <c r="B19" s="6">
        <f t="shared" si="1"/>
        <v>72478.289999999994</v>
      </c>
      <c r="C19" s="11">
        <v>28</v>
      </c>
      <c r="D19" s="2" t="s">
        <v>16</v>
      </c>
      <c r="E19" s="1">
        <f t="shared" si="2"/>
        <v>586.18533800000034</v>
      </c>
      <c r="F19" s="2">
        <v>619.38</v>
      </c>
      <c r="G19" s="2">
        <v>628</v>
      </c>
      <c r="H19" s="2">
        <f t="shared" si="8"/>
        <v>601.18533800000034</v>
      </c>
      <c r="I19" s="2">
        <f t="shared" si="3"/>
        <v>15</v>
      </c>
      <c r="J19" s="2">
        <f t="shared" si="4"/>
        <v>18.194661999999653</v>
      </c>
      <c r="K19" s="2">
        <f t="shared" si="5"/>
        <v>41.814661999999657</v>
      </c>
      <c r="L19" s="7" t="s">
        <v>8</v>
      </c>
      <c r="N19" s="2">
        <v>760.92</v>
      </c>
      <c r="O19" s="3">
        <f t="shared" si="9"/>
        <v>72478.289999999994</v>
      </c>
      <c r="P19" s="3"/>
      <c r="Q19" s="5">
        <f t="shared" si="10"/>
        <v>30</v>
      </c>
      <c r="R19" s="6">
        <f t="shared" si="0"/>
        <v>72481.17</v>
      </c>
      <c r="S19" s="2">
        <v>27.14</v>
      </c>
      <c r="T19" s="2" t="s">
        <v>16</v>
      </c>
      <c r="U19" s="1">
        <f t="shared" si="6"/>
        <v>601.18533800000034</v>
      </c>
      <c r="V19" s="2">
        <v>619.38</v>
      </c>
      <c r="W19" s="2">
        <f t="shared" si="7"/>
        <v>18.194661999999653</v>
      </c>
      <c r="Y19" s="2">
        <v>760.92</v>
      </c>
      <c r="Z19">
        <f t="shared" si="11"/>
        <v>72481.17</v>
      </c>
    </row>
    <row r="20" spans="1:26" x14ac:dyDescent="0.25">
      <c r="A20" s="5">
        <f t="shared" si="12"/>
        <v>31</v>
      </c>
      <c r="B20" s="6">
        <f t="shared" si="1"/>
        <v>72484.039999999994</v>
      </c>
      <c r="C20" s="11">
        <v>28</v>
      </c>
      <c r="D20" s="2" t="s">
        <v>16</v>
      </c>
      <c r="E20" s="1">
        <f t="shared" si="2"/>
        <v>586.21000500000036</v>
      </c>
      <c r="F20" s="2">
        <v>619.38</v>
      </c>
      <c r="G20" s="2">
        <v>628</v>
      </c>
      <c r="H20" s="2">
        <f t="shared" si="8"/>
        <v>601.21000500000036</v>
      </c>
      <c r="I20" s="2">
        <f t="shared" si="3"/>
        <v>15</v>
      </c>
      <c r="J20" s="2">
        <f t="shared" si="4"/>
        <v>18.169994999999631</v>
      </c>
      <c r="K20" s="2">
        <f t="shared" si="5"/>
        <v>41.789994999999635</v>
      </c>
      <c r="L20" s="7" t="s">
        <v>8</v>
      </c>
      <c r="N20" s="2">
        <v>760.92</v>
      </c>
      <c r="O20" s="3">
        <f t="shared" si="9"/>
        <v>72484.039999999994</v>
      </c>
      <c r="P20" s="3"/>
      <c r="Q20" s="5">
        <f t="shared" si="10"/>
        <v>32</v>
      </c>
      <c r="R20" s="6">
        <f t="shared" si="0"/>
        <v>72486.92</v>
      </c>
      <c r="S20" s="2">
        <v>27.14</v>
      </c>
      <c r="T20" s="2" t="s">
        <v>16</v>
      </c>
      <c r="U20" s="1">
        <f t="shared" si="6"/>
        <v>601.21000500000036</v>
      </c>
      <c r="V20" s="2">
        <v>619.38</v>
      </c>
      <c r="W20" s="2">
        <f t="shared" si="7"/>
        <v>18.169994999999631</v>
      </c>
      <c r="Y20" s="2">
        <v>760.92</v>
      </c>
      <c r="Z20">
        <f t="shared" si="11"/>
        <v>72486.92</v>
      </c>
    </row>
    <row r="21" spans="1:26" x14ac:dyDescent="0.25">
      <c r="A21" s="5">
        <f t="shared" si="12"/>
        <v>33</v>
      </c>
      <c r="B21" s="6">
        <f t="shared" si="1"/>
        <v>72489.789999999994</v>
      </c>
      <c r="C21" s="11">
        <v>28</v>
      </c>
      <c r="D21" s="2" t="s">
        <v>16</v>
      </c>
      <c r="E21" s="1">
        <f t="shared" si="2"/>
        <v>586.26000500000032</v>
      </c>
      <c r="F21" s="2">
        <v>619.38</v>
      </c>
      <c r="G21" s="2">
        <v>628</v>
      </c>
      <c r="H21" s="20">
        <f>H20+0.05</f>
        <v>601.26000500000032</v>
      </c>
      <c r="I21" s="2">
        <f t="shared" si="3"/>
        <v>15</v>
      </c>
      <c r="J21" s="2">
        <f t="shared" si="4"/>
        <v>18.119994999999676</v>
      </c>
      <c r="K21" s="2">
        <f t="shared" si="5"/>
        <v>41.739994999999681</v>
      </c>
      <c r="L21" s="7" t="s">
        <v>8</v>
      </c>
      <c r="N21" s="2">
        <v>760.92</v>
      </c>
      <c r="O21" s="3">
        <f t="shared" si="9"/>
        <v>72489.789999999994</v>
      </c>
      <c r="P21" s="3"/>
      <c r="Q21" s="5">
        <f t="shared" si="10"/>
        <v>34</v>
      </c>
      <c r="R21" s="6">
        <f t="shared" si="0"/>
        <v>72492.67</v>
      </c>
      <c r="S21" s="2">
        <v>27.14</v>
      </c>
      <c r="T21" s="2" t="s">
        <v>16</v>
      </c>
      <c r="U21" s="1">
        <f t="shared" si="6"/>
        <v>601.26000500000032</v>
      </c>
      <c r="V21" s="2">
        <v>619.38</v>
      </c>
      <c r="W21" s="2">
        <f t="shared" si="7"/>
        <v>18.119994999999676</v>
      </c>
      <c r="Y21" s="2">
        <v>760.92</v>
      </c>
      <c r="Z21">
        <f t="shared" si="11"/>
        <v>72492.67</v>
      </c>
    </row>
    <row r="22" spans="1:26" x14ac:dyDescent="0.25">
      <c r="A22" s="5">
        <f t="shared" si="12"/>
        <v>35</v>
      </c>
      <c r="B22" s="6">
        <f t="shared" si="1"/>
        <v>72495.539999999994</v>
      </c>
      <c r="C22" s="11">
        <v>28</v>
      </c>
      <c r="D22" s="2" t="s">
        <v>16</v>
      </c>
      <c r="E22" s="1">
        <f t="shared" si="2"/>
        <v>586.31000500000027</v>
      </c>
      <c r="F22" s="2">
        <v>619.38</v>
      </c>
      <c r="G22" s="2">
        <v>628</v>
      </c>
      <c r="H22" s="20">
        <f t="shared" ref="H22:H44" si="13">H21+0.05</f>
        <v>601.31000500000027</v>
      </c>
      <c r="I22" s="2">
        <f t="shared" si="3"/>
        <v>15</v>
      </c>
      <c r="J22" s="2">
        <f t="shared" si="4"/>
        <v>18.069994999999722</v>
      </c>
      <c r="K22" s="2">
        <f t="shared" si="5"/>
        <v>41.689994999999726</v>
      </c>
      <c r="L22" s="7" t="s">
        <v>8</v>
      </c>
      <c r="N22" s="2">
        <v>760.92</v>
      </c>
      <c r="O22" s="3">
        <f t="shared" si="9"/>
        <v>72495.539999999994</v>
      </c>
      <c r="P22" s="3"/>
      <c r="Q22" s="5">
        <f t="shared" si="10"/>
        <v>36</v>
      </c>
      <c r="R22" s="6">
        <f t="shared" si="0"/>
        <v>72498.42</v>
      </c>
      <c r="S22" s="2">
        <v>27.14</v>
      </c>
      <c r="T22" s="2" t="s">
        <v>16</v>
      </c>
      <c r="U22" s="1">
        <f t="shared" si="6"/>
        <v>601.31000500000027</v>
      </c>
      <c r="V22" s="2">
        <v>619.38</v>
      </c>
      <c r="W22" s="2">
        <f t="shared" si="7"/>
        <v>18.069994999999722</v>
      </c>
      <c r="Y22" s="2">
        <v>760.92</v>
      </c>
      <c r="Z22">
        <f t="shared" si="11"/>
        <v>72498.42</v>
      </c>
    </row>
    <row r="23" spans="1:26" x14ac:dyDescent="0.25">
      <c r="A23" s="5">
        <f t="shared" si="12"/>
        <v>37</v>
      </c>
      <c r="B23" s="6">
        <f t="shared" si="1"/>
        <v>72501.289999999994</v>
      </c>
      <c r="C23" s="11">
        <v>28</v>
      </c>
      <c r="D23" s="2" t="s">
        <v>16</v>
      </c>
      <c r="E23" s="1">
        <f t="shared" si="2"/>
        <v>586.36000500000023</v>
      </c>
      <c r="F23" s="2">
        <v>619.38</v>
      </c>
      <c r="G23" s="2">
        <v>628</v>
      </c>
      <c r="H23" s="20">
        <f t="shared" si="13"/>
        <v>601.36000500000023</v>
      </c>
      <c r="I23" s="2">
        <f t="shared" si="3"/>
        <v>15</v>
      </c>
      <c r="J23" s="2">
        <f t="shared" si="4"/>
        <v>18.019994999999767</v>
      </c>
      <c r="K23" s="2">
        <f t="shared" si="5"/>
        <v>41.639994999999772</v>
      </c>
      <c r="L23" s="7" t="s">
        <v>8</v>
      </c>
      <c r="N23" s="2">
        <v>759.92</v>
      </c>
      <c r="O23" s="3">
        <f t="shared" si="9"/>
        <v>72501.289999999994</v>
      </c>
      <c r="P23" s="3"/>
      <c r="Q23" s="5">
        <f t="shared" si="10"/>
        <v>38</v>
      </c>
      <c r="R23" s="6">
        <f t="shared" si="0"/>
        <v>72504.17</v>
      </c>
      <c r="S23" s="2">
        <v>27.14</v>
      </c>
      <c r="T23" s="2" t="s">
        <v>16</v>
      </c>
      <c r="U23" s="1">
        <f t="shared" si="6"/>
        <v>601.36000500000023</v>
      </c>
      <c r="V23" s="2">
        <v>619.38</v>
      </c>
      <c r="W23" s="2">
        <f t="shared" si="7"/>
        <v>18.019994999999767</v>
      </c>
      <c r="Y23" s="2">
        <v>759.92</v>
      </c>
      <c r="Z23">
        <f t="shared" si="11"/>
        <v>72504.17</v>
      </c>
    </row>
    <row r="24" spans="1:26" x14ac:dyDescent="0.25">
      <c r="A24" s="5">
        <f t="shared" si="12"/>
        <v>39</v>
      </c>
      <c r="B24" s="6">
        <f t="shared" si="1"/>
        <v>72507.039999999994</v>
      </c>
      <c r="C24" s="11">
        <v>28</v>
      </c>
      <c r="D24" s="2" t="s">
        <v>16</v>
      </c>
      <c r="E24" s="1">
        <f t="shared" si="2"/>
        <v>586.41000500000018</v>
      </c>
      <c r="F24" s="2">
        <v>619.38</v>
      </c>
      <c r="G24" s="2">
        <v>628</v>
      </c>
      <c r="H24" s="20">
        <f t="shared" si="13"/>
        <v>601.41000500000018</v>
      </c>
      <c r="I24" s="2">
        <f t="shared" si="3"/>
        <v>15</v>
      </c>
      <c r="J24" s="2">
        <f t="shared" si="4"/>
        <v>17.969994999999813</v>
      </c>
      <c r="K24" s="2">
        <f t="shared" si="5"/>
        <v>41.589994999999817</v>
      </c>
      <c r="L24" s="7" t="s">
        <v>8</v>
      </c>
      <c r="N24" s="2">
        <v>759.92</v>
      </c>
      <c r="O24" s="3">
        <f t="shared" si="9"/>
        <v>72507.039999999994</v>
      </c>
      <c r="P24" s="3"/>
      <c r="Q24" s="5">
        <f t="shared" si="10"/>
        <v>40</v>
      </c>
      <c r="R24" s="6">
        <f t="shared" si="0"/>
        <v>72509.919999999998</v>
      </c>
      <c r="S24" s="2">
        <v>27.14</v>
      </c>
      <c r="T24" s="2" t="s">
        <v>16</v>
      </c>
      <c r="U24" s="1">
        <f t="shared" si="6"/>
        <v>601.41000500000018</v>
      </c>
      <c r="V24" s="2">
        <v>619.38</v>
      </c>
      <c r="W24" s="2">
        <f t="shared" si="7"/>
        <v>17.969994999999813</v>
      </c>
      <c r="Y24" s="2">
        <v>759.92</v>
      </c>
      <c r="Z24">
        <f t="shared" si="11"/>
        <v>72509.919999999998</v>
      </c>
    </row>
    <row r="25" spans="1:26" x14ac:dyDescent="0.25">
      <c r="A25" s="5">
        <f t="shared" si="12"/>
        <v>41</v>
      </c>
      <c r="B25" s="6">
        <f t="shared" si="1"/>
        <v>72512.789999999994</v>
      </c>
      <c r="C25" s="11">
        <v>28</v>
      </c>
      <c r="D25" s="2" t="s">
        <v>16</v>
      </c>
      <c r="E25" s="1">
        <f t="shared" si="2"/>
        <v>586.46000500000014</v>
      </c>
      <c r="F25" s="2">
        <v>619.38</v>
      </c>
      <c r="G25" s="2">
        <v>628</v>
      </c>
      <c r="H25" s="20">
        <f t="shared" si="13"/>
        <v>601.46000500000014</v>
      </c>
      <c r="I25" s="2">
        <f t="shared" si="3"/>
        <v>15</v>
      </c>
      <c r="J25" s="2">
        <f t="shared" si="4"/>
        <v>17.919994999999858</v>
      </c>
      <c r="K25" s="2">
        <f t="shared" si="5"/>
        <v>41.539994999999863</v>
      </c>
      <c r="L25" s="7" t="s">
        <v>8</v>
      </c>
      <c r="N25" s="2">
        <v>759.92</v>
      </c>
      <c r="O25" s="3">
        <f t="shared" si="9"/>
        <v>72512.789999999994</v>
      </c>
      <c r="P25" s="3"/>
      <c r="Q25" s="5">
        <f t="shared" si="10"/>
        <v>42</v>
      </c>
      <c r="R25" s="6">
        <f t="shared" si="0"/>
        <v>72515.67</v>
      </c>
      <c r="S25" s="2">
        <v>27.14</v>
      </c>
      <c r="T25" s="2" t="s">
        <v>16</v>
      </c>
      <c r="U25" s="1">
        <f t="shared" si="6"/>
        <v>601.46000500000014</v>
      </c>
      <c r="V25" s="2">
        <v>619.38</v>
      </c>
      <c r="W25" s="2">
        <f t="shared" si="7"/>
        <v>17.919994999999858</v>
      </c>
      <c r="Y25" s="2">
        <v>759.92</v>
      </c>
      <c r="Z25">
        <f t="shared" si="11"/>
        <v>72515.67</v>
      </c>
    </row>
    <row r="26" spans="1:26" x14ac:dyDescent="0.25">
      <c r="A26" s="5">
        <f t="shared" si="12"/>
        <v>43</v>
      </c>
      <c r="B26" s="6">
        <f t="shared" si="1"/>
        <v>72518.539999999994</v>
      </c>
      <c r="C26" s="11">
        <v>28</v>
      </c>
      <c r="D26" s="2" t="s">
        <v>16</v>
      </c>
      <c r="E26" s="1">
        <f t="shared" si="2"/>
        <v>586.51000500000009</v>
      </c>
      <c r="F26" s="2">
        <v>619.38</v>
      </c>
      <c r="G26" s="2">
        <v>628</v>
      </c>
      <c r="H26" s="20">
        <f t="shared" si="13"/>
        <v>601.51000500000009</v>
      </c>
      <c r="I26" s="2">
        <f t="shared" si="3"/>
        <v>15</v>
      </c>
      <c r="J26" s="2">
        <f t="shared" si="4"/>
        <v>17.869994999999903</v>
      </c>
      <c r="K26" s="2">
        <f t="shared" si="5"/>
        <v>41.489994999999908</v>
      </c>
      <c r="L26" s="7" t="s">
        <v>8</v>
      </c>
      <c r="N26" s="2">
        <v>759.92</v>
      </c>
      <c r="O26" s="3">
        <f t="shared" si="9"/>
        <v>72518.539999999994</v>
      </c>
      <c r="P26" s="3"/>
      <c r="Q26" s="5">
        <f t="shared" si="10"/>
        <v>44</v>
      </c>
      <c r="R26" s="6">
        <f t="shared" si="0"/>
        <v>72521.42</v>
      </c>
      <c r="S26" s="2">
        <v>27.14</v>
      </c>
      <c r="T26" s="2" t="s">
        <v>16</v>
      </c>
      <c r="U26" s="1">
        <f t="shared" si="6"/>
        <v>601.51000500000009</v>
      </c>
      <c r="V26" s="2">
        <v>619.38</v>
      </c>
      <c r="W26" s="2">
        <f t="shared" si="7"/>
        <v>17.869994999999903</v>
      </c>
      <c r="Y26" s="2">
        <v>759.92</v>
      </c>
      <c r="Z26">
        <f t="shared" si="11"/>
        <v>72521.42</v>
      </c>
    </row>
    <row r="27" spans="1:26" x14ac:dyDescent="0.25">
      <c r="A27" s="5">
        <f t="shared" si="12"/>
        <v>45</v>
      </c>
      <c r="B27" s="6">
        <f t="shared" si="1"/>
        <v>72524.289999999994</v>
      </c>
      <c r="C27" s="11">
        <v>28</v>
      </c>
      <c r="D27" s="2" t="s">
        <v>16</v>
      </c>
      <c r="E27" s="1">
        <f t="shared" si="2"/>
        <v>586.56000500000005</v>
      </c>
      <c r="F27" s="2">
        <v>619.38</v>
      </c>
      <c r="G27" s="2">
        <v>628</v>
      </c>
      <c r="H27" s="20">
        <f t="shared" si="13"/>
        <v>601.56000500000005</v>
      </c>
      <c r="I27" s="2">
        <f t="shared" si="3"/>
        <v>15</v>
      </c>
      <c r="J27" s="2">
        <f t="shared" si="4"/>
        <v>17.819994999999949</v>
      </c>
      <c r="K27" s="2">
        <f t="shared" si="5"/>
        <v>41.439994999999954</v>
      </c>
      <c r="L27" s="7" t="s">
        <v>8</v>
      </c>
      <c r="N27" s="2">
        <v>759.92</v>
      </c>
      <c r="O27" s="3">
        <f t="shared" si="9"/>
        <v>72524.289999999994</v>
      </c>
      <c r="P27" s="3"/>
      <c r="Q27" s="5">
        <f t="shared" si="10"/>
        <v>46</v>
      </c>
      <c r="R27" s="6">
        <f t="shared" si="0"/>
        <v>72527.17</v>
      </c>
      <c r="S27" s="2">
        <v>27.14</v>
      </c>
      <c r="T27" s="2" t="s">
        <v>16</v>
      </c>
      <c r="U27" s="1">
        <f t="shared" si="6"/>
        <v>601.56000500000005</v>
      </c>
      <c r="V27" s="2">
        <v>619.38</v>
      </c>
      <c r="W27" s="2">
        <f t="shared" si="7"/>
        <v>17.819994999999949</v>
      </c>
      <c r="Y27" s="2">
        <v>759.92</v>
      </c>
      <c r="Z27">
        <f t="shared" si="11"/>
        <v>72527.17</v>
      </c>
    </row>
    <row r="28" spans="1:26" x14ac:dyDescent="0.25">
      <c r="A28" s="5">
        <f t="shared" si="12"/>
        <v>47</v>
      </c>
      <c r="B28" s="6">
        <f t="shared" si="1"/>
        <v>72530.039999999994</v>
      </c>
      <c r="C28" s="11">
        <v>28</v>
      </c>
      <c r="D28" s="2" t="s">
        <v>16</v>
      </c>
      <c r="E28" s="1">
        <f t="shared" si="2"/>
        <v>586.610005</v>
      </c>
      <c r="F28" s="2">
        <v>619.38</v>
      </c>
      <c r="G28" s="2">
        <v>629</v>
      </c>
      <c r="H28" s="20">
        <f t="shared" si="13"/>
        <v>601.610005</v>
      </c>
      <c r="I28" s="2">
        <f t="shared" si="3"/>
        <v>15</v>
      </c>
      <c r="J28" s="2">
        <f t="shared" si="4"/>
        <v>17.769994999999994</v>
      </c>
      <c r="K28" s="2">
        <f t="shared" si="5"/>
        <v>42.389994999999999</v>
      </c>
      <c r="L28" s="7">
        <v>1</v>
      </c>
      <c r="N28" s="2">
        <v>759.92</v>
      </c>
      <c r="O28" s="3">
        <f t="shared" si="9"/>
        <v>72530.039999999994</v>
      </c>
      <c r="P28" s="3"/>
      <c r="Q28" s="5">
        <f t="shared" si="10"/>
        <v>48</v>
      </c>
      <c r="R28" s="6">
        <f t="shared" si="0"/>
        <v>72532.92</v>
      </c>
      <c r="S28" s="2">
        <v>27.14</v>
      </c>
      <c r="T28" s="2" t="s">
        <v>16</v>
      </c>
      <c r="U28" s="1">
        <f t="shared" si="6"/>
        <v>601.610005</v>
      </c>
      <c r="V28" s="2">
        <v>620.38</v>
      </c>
      <c r="W28" s="2">
        <f t="shared" si="7"/>
        <v>18.769994999999994</v>
      </c>
      <c r="Y28" s="2">
        <v>759.92</v>
      </c>
      <c r="Z28">
        <f t="shared" si="11"/>
        <v>72532.92</v>
      </c>
    </row>
    <row r="29" spans="1:26" x14ac:dyDescent="0.25">
      <c r="A29" s="5">
        <f t="shared" si="12"/>
        <v>49</v>
      </c>
      <c r="B29" s="6">
        <f t="shared" si="1"/>
        <v>72535.789999999994</v>
      </c>
      <c r="C29" s="11">
        <v>28</v>
      </c>
      <c r="D29" s="2" t="s">
        <v>16</v>
      </c>
      <c r="E29" s="1">
        <f t="shared" si="2"/>
        <v>586.66000499999996</v>
      </c>
      <c r="F29" s="2">
        <v>620.38</v>
      </c>
      <c r="G29" s="2">
        <v>629</v>
      </c>
      <c r="H29" s="20">
        <f t="shared" si="13"/>
        <v>601.66000499999996</v>
      </c>
      <c r="I29" s="2">
        <f t="shared" si="3"/>
        <v>15</v>
      </c>
      <c r="J29" s="2">
        <f t="shared" si="4"/>
        <v>18.71999500000004</v>
      </c>
      <c r="K29" s="2">
        <f t="shared" si="5"/>
        <v>42.339995000000044</v>
      </c>
      <c r="L29" s="7" t="s">
        <v>8</v>
      </c>
      <c r="N29" s="2">
        <v>759.92</v>
      </c>
      <c r="O29" s="3">
        <f t="shared" si="9"/>
        <v>72535.789999999994</v>
      </c>
      <c r="Q29" s="5">
        <f t="shared" si="10"/>
        <v>50</v>
      </c>
      <c r="R29" s="6">
        <f t="shared" si="0"/>
        <v>72538.67</v>
      </c>
      <c r="S29" s="2">
        <v>27.14</v>
      </c>
      <c r="T29" s="2" t="s">
        <v>16</v>
      </c>
      <c r="U29" s="1">
        <f t="shared" si="6"/>
        <v>601.66000499999996</v>
      </c>
      <c r="V29" s="2">
        <v>620.38</v>
      </c>
      <c r="W29" s="2">
        <f t="shared" si="7"/>
        <v>18.71999500000004</v>
      </c>
      <c r="Y29" s="2">
        <v>759.92</v>
      </c>
      <c r="Z29">
        <f t="shared" si="11"/>
        <v>72538.67</v>
      </c>
    </row>
    <row r="30" spans="1:26" x14ac:dyDescent="0.25">
      <c r="A30" s="5">
        <f t="shared" si="12"/>
        <v>51</v>
      </c>
      <c r="B30" s="6">
        <f t="shared" si="1"/>
        <v>72541.539999999994</v>
      </c>
      <c r="C30" s="11">
        <v>28</v>
      </c>
      <c r="D30" s="2" t="s">
        <v>16</v>
      </c>
      <c r="E30" s="1">
        <f t="shared" si="2"/>
        <v>586.71000499999991</v>
      </c>
      <c r="F30" s="2">
        <v>620.38</v>
      </c>
      <c r="G30" s="2">
        <v>629</v>
      </c>
      <c r="H30" s="20">
        <f t="shared" si="13"/>
        <v>601.71000499999991</v>
      </c>
      <c r="I30" s="2">
        <f t="shared" si="3"/>
        <v>15</v>
      </c>
      <c r="J30" s="2">
        <f t="shared" si="4"/>
        <v>18.669995000000085</v>
      </c>
      <c r="K30" s="2">
        <f t="shared" si="5"/>
        <v>42.28999500000009</v>
      </c>
      <c r="L30" s="7" t="s">
        <v>8</v>
      </c>
      <c r="N30" s="2">
        <v>759.92</v>
      </c>
      <c r="O30" s="3">
        <f t="shared" si="9"/>
        <v>72541.539999999994</v>
      </c>
      <c r="Q30" s="5">
        <f t="shared" si="10"/>
        <v>52</v>
      </c>
      <c r="R30" s="6">
        <f t="shared" si="0"/>
        <v>72544.42</v>
      </c>
      <c r="S30" s="2">
        <v>27.14</v>
      </c>
      <c r="T30" s="2" t="s">
        <v>16</v>
      </c>
      <c r="U30" s="1">
        <f t="shared" si="6"/>
        <v>601.71000499999991</v>
      </c>
      <c r="V30" s="2">
        <v>620.38</v>
      </c>
      <c r="W30" s="2">
        <f t="shared" si="7"/>
        <v>18.669995000000085</v>
      </c>
      <c r="Y30" s="2">
        <v>759.92</v>
      </c>
      <c r="Z30">
        <f t="shared" si="11"/>
        <v>72544.42</v>
      </c>
    </row>
    <row r="31" spans="1:26" x14ac:dyDescent="0.25">
      <c r="A31" s="5">
        <f t="shared" si="12"/>
        <v>53</v>
      </c>
      <c r="B31" s="6">
        <f t="shared" si="1"/>
        <v>72547.289999999994</v>
      </c>
      <c r="C31" s="11">
        <v>28</v>
      </c>
      <c r="D31" s="2" t="s">
        <v>16</v>
      </c>
      <c r="E31" s="1">
        <f t="shared" si="2"/>
        <v>586.76000499999986</v>
      </c>
      <c r="F31" s="2">
        <v>620.38</v>
      </c>
      <c r="G31" s="2">
        <v>629</v>
      </c>
      <c r="H31" s="20">
        <f t="shared" si="13"/>
        <v>601.76000499999986</v>
      </c>
      <c r="I31" s="2">
        <f t="shared" si="3"/>
        <v>15</v>
      </c>
      <c r="J31" s="2">
        <f t="shared" si="4"/>
        <v>18.619995000000131</v>
      </c>
      <c r="K31" s="2">
        <f t="shared" si="5"/>
        <v>42.239995000000135</v>
      </c>
      <c r="L31" s="7" t="s">
        <v>8</v>
      </c>
      <c r="N31" s="2">
        <v>759.92</v>
      </c>
      <c r="O31" s="3">
        <f t="shared" si="9"/>
        <v>72547.289999999994</v>
      </c>
      <c r="Q31" s="5">
        <f t="shared" si="10"/>
        <v>54</v>
      </c>
      <c r="R31" s="6">
        <f t="shared" si="0"/>
        <v>72550.17</v>
      </c>
      <c r="S31" s="2">
        <v>27.14</v>
      </c>
      <c r="T31" s="2" t="s">
        <v>16</v>
      </c>
      <c r="U31" s="1">
        <f t="shared" si="6"/>
        <v>601.76000499999986</v>
      </c>
      <c r="V31" s="2">
        <v>620.38</v>
      </c>
      <c r="W31" s="2">
        <f t="shared" si="7"/>
        <v>18.619995000000131</v>
      </c>
      <c r="Y31" s="2">
        <v>759.92</v>
      </c>
      <c r="Z31">
        <f t="shared" si="11"/>
        <v>72550.17</v>
      </c>
    </row>
    <row r="32" spans="1:26" x14ac:dyDescent="0.25">
      <c r="A32" s="5">
        <f t="shared" si="12"/>
        <v>55</v>
      </c>
      <c r="B32" s="6">
        <f t="shared" si="1"/>
        <v>72553.039999999994</v>
      </c>
      <c r="C32" s="11">
        <v>28</v>
      </c>
      <c r="D32" s="2" t="s">
        <v>16</v>
      </c>
      <c r="E32" s="1">
        <f t="shared" si="2"/>
        <v>586.81000499999982</v>
      </c>
      <c r="F32" s="2">
        <v>620.38</v>
      </c>
      <c r="G32" s="2">
        <v>629</v>
      </c>
      <c r="H32" s="20">
        <f t="shared" si="13"/>
        <v>601.81000499999982</v>
      </c>
      <c r="I32" s="2">
        <f t="shared" si="3"/>
        <v>15</v>
      </c>
      <c r="J32" s="2">
        <f t="shared" si="4"/>
        <v>18.569995000000176</v>
      </c>
      <c r="K32" s="2">
        <f t="shared" si="5"/>
        <v>42.189995000000181</v>
      </c>
      <c r="L32" s="7" t="s">
        <v>8</v>
      </c>
      <c r="N32" s="2">
        <v>759.92</v>
      </c>
      <c r="O32" s="3">
        <f t="shared" si="9"/>
        <v>72553.039999999994</v>
      </c>
      <c r="Q32" s="21">
        <f t="shared" si="10"/>
        <v>56</v>
      </c>
      <c r="R32" s="22">
        <f t="shared" si="0"/>
        <v>72555.92</v>
      </c>
      <c r="S32" s="20">
        <v>27.14</v>
      </c>
      <c r="T32" s="20" t="s">
        <v>16</v>
      </c>
      <c r="U32" s="23">
        <v>0</v>
      </c>
      <c r="V32" s="20">
        <v>0</v>
      </c>
      <c r="W32" s="20">
        <f t="shared" si="7"/>
        <v>0</v>
      </c>
      <c r="Y32" s="2">
        <v>759.92</v>
      </c>
      <c r="Z32">
        <f t="shared" si="11"/>
        <v>72555.92</v>
      </c>
    </row>
    <row r="33" spans="1:26" x14ac:dyDescent="0.25">
      <c r="A33" s="5">
        <f t="shared" si="12"/>
        <v>57</v>
      </c>
      <c r="B33" s="6">
        <f t="shared" si="1"/>
        <v>72558.789999999994</v>
      </c>
      <c r="C33" s="11">
        <v>28</v>
      </c>
      <c r="D33" s="2" t="s">
        <v>16</v>
      </c>
      <c r="E33" s="1">
        <f t="shared" si="2"/>
        <v>586.86000499999977</v>
      </c>
      <c r="F33" s="2">
        <v>620.38</v>
      </c>
      <c r="G33" s="2">
        <v>629</v>
      </c>
      <c r="H33" s="20">
        <f t="shared" si="13"/>
        <v>601.86000499999977</v>
      </c>
      <c r="I33" s="2">
        <f t="shared" si="3"/>
        <v>15</v>
      </c>
      <c r="J33" s="2">
        <f t="shared" si="4"/>
        <v>18.519995000000222</v>
      </c>
      <c r="K33" s="2">
        <f t="shared" si="5"/>
        <v>42.139995000000226</v>
      </c>
      <c r="L33" s="7" t="s">
        <v>8</v>
      </c>
      <c r="N33" s="2">
        <v>755.88</v>
      </c>
      <c r="O33" s="3">
        <f t="shared" si="9"/>
        <v>72558.789999999994</v>
      </c>
      <c r="Q33" s="5">
        <f t="shared" si="10"/>
        <v>58</v>
      </c>
      <c r="R33" s="6">
        <f t="shared" si="0"/>
        <v>72561.67</v>
      </c>
      <c r="S33" s="2">
        <v>27.14</v>
      </c>
      <c r="T33" s="2" t="s">
        <v>16</v>
      </c>
      <c r="U33" s="1">
        <f t="shared" si="6"/>
        <v>601.86000499999977</v>
      </c>
      <c r="V33" s="2">
        <v>620.38</v>
      </c>
      <c r="W33" s="2">
        <f t="shared" si="7"/>
        <v>18.519995000000222</v>
      </c>
      <c r="Y33" s="2">
        <v>755.88</v>
      </c>
      <c r="Z33">
        <f t="shared" si="11"/>
        <v>72561.67</v>
      </c>
    </row>
    <row r="34" spans="1:26" x14ac:dyDescent="0.25">
      <c r="A34" s="5">
        <f t="shared" si="12"/>
        <v>59</v>
      </c>
      <c r="B34" s="6">
        <f t="shared" si="1"/>
        <v>72564.539999999994</v>
      </c>
      <c r="C34" s="11">
        <v>28</v>
      </c>
      <c r="D34" s="2" t="s">
        <v>16</v>
      </c>
      <c r="E34" s="1">
        <f t="shared" si="2"/>
        <v>586.91000499999973</v>
      </c>
      <c r="F34" s="2">
        <v>620.38</v>
      </c>
      <c r="G34" s="2">
        <v>629</v>
      </c>
      <c r="H34" s="20">
        <f t="shared" si="13"/>
        <v>601.91000499999973</v>
      </c>
      <c r="I34" s="2">
        <f t="shared" si="3"/>
        <v>15</v>
      </c>
      <c r="J34" s="2">
        <f t="shared" si="4"/>
        <v>18.469995000000267</v>
      </c>
      <c r="K34" s="2">
        <f t="shared" si="5"/>
        <v>42.089995000000272</v>
      </c>
      <c r="L34" s="7" t="s">
        <v>8</v>
      </c>
      <c r="N34" s="2">
        <v>755.88</v>
      </c>
      <c r="O34" s="3">
        <f t="shared" si="9"/>
        <v>72564.539999999994</v>
      </c>
      <c r="Q34" s="5">
        <f t="shared" si="10"/>
        <v>60</v>
      </c>
      <c r="R34" s="6">
        <f t="shared" si="0"/>
        <v>72567.42</v>
      </c>
      <c r="S34" s="2">
        <v>27.14</v>
      </c>
      <c r="T34" s="2" t="s">
        <v>16</v>
      </c>
      <c r="U34" s="1">
        <f t="shared" si="6"/>
        <v>601.91000499999973</v>
      </c>
      <c r="V34" s="2">
        <v>620.38</v>
      </c>
      <c r="W34" s="2">
        <f t="shared" si="7"/>
        <v>18.469995000000267</v>
      </c>
      <c r="Y34" s="2">
        <v>755.88</v>
      </c>
      <c r="Z34">
        <f t="shared" si="11"/>
        <v>72567.42</v>
      </c>
    </row>
    <row r="35" spans="1:26" x14ac:dyDescent="0.25">
      <c r="A35" s="5">
        <f t="shared" si="12"/>
        <v>61</v>
      </c>
      <c r="B35" s="6">
        <f t="shared" si="1"/>
        <v>72570.289999999994</v>
      </c>
      <c r="C35" s="11">
        <v>28</v>
      </c>
      <c r="D35" s="2" t="s">
        <v>16</v>
      </c>
      <c r="E35" s="1">
        <f t="shared" si="2"/>
        <v>586.96000499999968</v>
      </c>
      <c r="F35" s="2">
        <v>620.38</v>
      </c>
      <c r="G35" s="2">
        <v>629</v>
      </c>
      <c r="H35" s="20">
        <f t="shared" si="13"/>
        <v>601.96000499999968</v>
      </c>
      <c r="I35" s="2">
        <f t="shared" si="3"/>
        <v>15</v>
      </c>
      <c r="J35" s="2">
        <f t="shared" si="4"/>
        <v>18.419995000000313</v>
      </c>
      <c r="K35" s="2">
        <f t="shared" si="5"/>
        <v>42.039995000000317</v>
      </c>
      <c r="L35" s="7" t="s">
        <v>8</v>
      </c>
      <c r="N35" s="2">
        <v>755.88</v>
      </c>
      <c r="O35" s="3">
        <f t="shared" si="9"/>
        <v>72570.289999999994</v>
      </c>
      <c r="Q35" s="5">
        <f t="shared" si="10"/>
        <v>62</v>
      </c>
      <c r="R35" s="6">
        <f t="shared" si="0"/>
        <v>72573.17</v>
      </c>
      <c r="S35" s="2">
        <v>27.14</v>
      </c>
      <c r="T35" s="2" t="s">
        <v>16</v>
      </c>
      <c r="U35" s="1">
        <f t="shared" si="6"/>
        <v>601.96000499999968</v>
      </c>
      <c r="V35" s="2">
        <v>620.38</v>
      </c>
      <c r="W35" s="2">
        <f t="shared" si="7"/>
        <v>18.419995000000313</v>
      </c>
      <c r="Y35" s="2">
        <v>755.88</v>
      </c>
      <c r="Z35">
        <f t="shared" si="11"/>
        <v>72573.17</v>
      </c>
    </row>
    <row r="36" spans="1:26" x14ac:dyDescent="0.25">
      <c r="A36" s="5">
        <f t="shared" si="12"/>
        <v>63</v>
      </c>
      <c r="B36" s="6">
        <f t="shared" si="1"/>
        <v>72576.039999999994</v>
      </c>
      <c r="C36" s="11">
        <v>28</v>
      </c>
      <c r="D36" s="2" t="s">
        <v>16</v>
      </c>
      <c r="E36" s="1">
        <f t="shared" si="2"/>
        <v>587.01000499999964</v>
      </c>
      <c r="F36" s="2">
        <v>620.38</v>
      </c>
      <c r="G36" s="2">
        <v>629</v>
      </c>
      <c r="H36" s="20">
        <f t="shared" si="13"/>
        <v>602.01000499999964</v>
      </c>
      <c r="I36" s="2">
        <f t="shared" si="3"/>
        <v>15</v>
      </c>
      <c r="J36" s="2">
        <f t="shared" si="4"/>
        <v>18.369995000000358</v>
      </c>
      <c r="K36" s="2">
        <f t="shared" si="5"/>
        <v>41.989995000000363</v>
      </c>
      <c r="L36" s="7" t="s">
        <v>8</v>
      </c>
      <c r="N36" s="2">
        <v>755.88</v>
      </c>
      <c r="O36" s="3">
        <f t="shared" si="9"/>
        <v>72576.039999999994</v>
      </c>
      <c r="Q36" s="5">
        <f t="shared" si="10"/>
        <v>64</v>
      </c>
      <c r="R36" s="6">
        <f t="shared" si="0"/>
        <v>72578.92</v>
      </c>
      <c r="S36" s="2">
        <v>27.14</v>
      </c>
      <c r="T36" s="2" t="s">
        <v>16</v>
      </c>
      <c r="U36" s="1">
        <f t="shared" si="6"/>
        <v>602.01000499999964</v>
      </c>
      <c r="V36" s="2">
        <v>620.38</v>
      </c>
      <c r="W36" s="2">
        <f t="shared" si="7"/>
        <v>18.369995000000358</v>
      </c>
      <c r="Y36" s="2">
        <v>755.88</v>
      </c>
      <c r="Z36">
        <f t="shared" si="11"/>
        <v>72578.92</v>
      </c>
    </row>
    <row r="37" spans="1:26" x14ac:dyDescent="0.25">
      <c r="A37" s="5">
        <f t="shared" si="12"/>
        <v>65</v>
      </c>
      <c r="B37" s="6">
        <f t="shared" si="1"/>
        <v>72581.789999999994</v>
      </c>
      <c r="C37" s="11">
        <v>28</v>
      </c>
      <c r="D37" s="2" t="s">
        <v>16</v>
      </c>
      <c r="E37" s="1">
        <f t="shared" si="2"/>
        <v>587.06000499999959</v>
      </c>
      <c r="F37" s="2">
        <v>620.38</v>
      </c>
      <c r="G37" s="2">
        <v>629</v>
      </c>
      <c r="H37" s="20">
        <f t="shared" si="13"/>
        <v>602.06000499999959</v>
      </c>
      <c r="I37" s="2">
        <f t="shared" si="3"/>
        <v>15</v>
      </c>
      <c r="J37" s="2">
        <f t="shared" si="4"/>
        <v>18.319995000000404</v>
      </c>
      <c r="K37" s="2">
        <f t="shared" si="5"/>
        <v>41.939995000000408</v>
      </c>
      <c r="L37" s="7" t="s">
        <v>8</v>
      </c>
      <c r="N37" s="2">
        <v>755.88</v>
      </c>
      <c r="O37" s="3">
        <f t="shared" si="9"/>
        <v>72581.789999999994</v>
      </c>
      <c r="Q37" s="5">
        <f t="shared" si="10"/>
        <v>66</v>
      </c>
      <c r="R37" s="6">
        <f t="shared" si="0"/>
        <v>72584.67</v>
      </c>
      <c r="S37" s="2">
        <v>27.14</v>
      </c>
      <c r="T37" s="2" t="s">
        <v>16</v>
      </c>
      <c r="U37" s="1">
        <f t="shared" si="6"/>
        <v>602.06000499999959</v>
      </c>
      <c r="V37" s="2">
        <v>620.38</v>
      </c>
      <c r="W37" s="2">
        <f t="shared" si="7"/>
        <v>18.319995000000404</v>
      </c>
      <c r="Y37" s="2">
        <v>755.88</v>
      </c>
      <c r="Z37">
        <f t="shared" si="11"/>
        <v>72584.67</v>
      </c>
    </row>
    <row r="38" spans="1:26" x14ac:dyDescent="0.25">
      <c r="A38" s="5">
        <f t="shared" si="12"/>
        <v>67</v>
      </c>
      <c r="B38" s="6">
        <f t="shared" si="1"/>
        <v>72587.539999999994</v>
      </c>
      <c r="C38" s="11">
        <v>28</v>
      </c>
      <c r="D38" s="2" t="s">
        <v>16</v>
      </c>
      <c r="E38" s="1">
        <f t="shared" si="2"/>
        <v>587.11000499999955</v>
      </c>
      <c r="F38" s="2">
        <v>620.38</v>
      </c>
      <c r="G38" s="2">
        <v>629</v>
      </c>
      <c r="H38" s="20">
        <f t="shared" si="13"/>
        <v>602.11000499999955</v>
      </c>
      <c r="I38" s="2">
        <f t="shared" si="3"/>
        <v>15</v>
      </c>
      <c r="J38" s="2">
        <f t="shared" si="4"/>
        <v>18.269995000000449</v>
      </c>
      <c r="K38" s="2">
        <f t="shared" si="5"/>
        <v>41.889995000000454</v>
      </c>
      <c r="L38" s="7" t="s">
        <v>8</v>
      </c>
      <c r="N38" s="2">
        <v>755.88</v>
      </c>
      <c r="O38" s="3">
        <f t="shared" si="9"/>
        <v>72587.539999999994</v>
      </c>
      <c r="Q38" s="5">
        <f t="shared" si="10"/>
        <v>68</v>
      </c>
      <c r="R38" s="6">
        <f t="shared" si="0"/>
        <v>72590.42</v>
      </c>
      <c r="S38" s="2">
        <v>27.14</v>
      </c>
      <c r="T38" s="2" t="s">
        <v>16</v>
      </c>
      <c r="U38" s="1">
        <f t="shared" si="6"/>
        <v>602.11000499999955</v>
      </c>
      <c r="V38" s="2">
        <v>620.38</v>
      </c>
      <c r="W38" s="2">
        <f t="shared" si="7"/>
        <v>18.269995000000449</v>
      </c>
      <c r="Y38" s="2">
        <v>755.88</v>
      </c>
      <c r="Z38">
        <f t="shared" si="11"/>
        <v>72590.42</v>
      </c>
    </row>
    <row r="39" spans="1:26" x14ac:dyDescent="0.25">
      <c r="A39" s="5">
        <f t="shared" si="12"/>
        <v>69</v>
      </c>
      <c r="B39" s="6">
        <f t="shared" si="1"/>
        <v>72593.289999999994</v>
      </c>
      <c r="C39" s="11">
        <v>28</v>
      </c>
      <c r="D39" s="2" t="s">
        <v>16</v>
      </c>
      <c r="E39" s="1">
        <f t="shared" si="2"/>
        <v>587.1600049999995</v>
      </c>
      <c r="F39" s="2">
        <v>620.38</v>
      </c>
      <c r="G39" s="2">
        <v>629</v>
      </c>
      <c r="H39" s="20">
        <f t="shared" si="13"/>
        <v>602.1600049999995</v>
      </c>
      <c r="I39" s="2">
        <f t="shared" si="3"/>
        <v>15</v>
      </c>
      <c r="J39" s="2">
        <f t="shared" si="4"/>
        <v>18.219995000000495</v>
      </c>
      <c r="K39" s="2">
        <f t="shared" si="5"/>
        <v>41.839995000000499</v>
      </c>
      <c r="L39" s="7" t="s">
        <v>8</v>
      </c>
      <c r="N39" s="2">
        <v>755.88</v>
      </c>
      <c r="O39" s="3">
        <f t="shared" si="9"/>
        <v>72593.289999999994</v>
      </c>
      <c r="Q39" s="12">
        <f t="shared" si="10"/>
        <v>70</v>
      </c>
      <c r="R39" s="13">
        <f t="shared" si="0"/>
        <v>72596.17</v>
      </c>
      <c r="S39" s="2">
        <v>27.14</v>
      </c>
      <c r="T39" s="2" t="s">
        <v>16</v>
      </c>
      <c r="U39" s="1">
        <f t="shared" si="6"/>
        <v>602.1600049999995</v>
      </c>
      <c r="V39" s="2">
        <v>620.38</v>
      </c>
      <c r="W39" s="2">
        <f t="shared" si="7"/>
        <v>18.219995000000495</v>
      </c>
      <c r="Y39" s="2">
        <v>755.88</v>
      </c>
      <c r="Z39">
        <f t="shared" si="11"/>
        <v>72596.17</v>
      </c>
    </row>
    <row r="40" spans="1:26" x14ac:dyDescent="0.25">
      <c r="A40" s="5">
        <f t="shared" si="12"/>
        <v>71</v>
      </c>
      <c r="B40" s="6">
        <f t="shared" si="1"/>
        <v>72599.039999999994</v>
      </c>
      <c r="C40" s="11">
        <v>28</v>
      </c>
      <c r="D40" s="2" t="s">
        <v>16</v>
      </c>
      <c r="E40" s="1">
        <f t="shared" si="2"/>
        <v>587.21000499999946</v>
      </c>
      <c r="F40" s="2">
        <v>620.38</v>
      </c>
      <c r="G40" s="2">
        <v>629</v>
      </c>
      <c r="H40" s="20">
        <f t="shared" si="13"/>
        <v>602.21000499999946</v>
      </c>
      <c r="I40" s="2">
        <f t="shared" si="3"/>
        <v>15</v>
      </c>
      <c r="J40" s="2">
        <f t="shared" si="4"/>
        <v>18.16999500000054</v>
      </c>
      <c r="K40" s="2">
        <f t="shared" si="5"/>
        <v>41.789995000000545</v>
      </c>
      <c r="L40" s="7" t="s">
        <v>8</v>
      </c>
      <c r="N40" s="2">
        <v>755.88</v>
      </c>
      <c r="O40" s="3">
        <f t="shared" si="9"/>
        <v>72599.039999999994</v>
      </c>
      <c r="Q40" s="5">
        <f t="shared" si="10"/>
        <v>72</v>
      </c>
      <c r="R40" s="13">
        <f t="shared" si="0"/>
        <v>72601.919999999998</v>
      </c>
      <c r="S40" s="2">
        <v>27.14</v>
      </c>
      <c r="T40" s="2" t="s">
        <v>16</v>
      </c>
      <c r="U40" s="1">
        <f t="shared" si="6"/>
        <v>602.21000499999946</v>
      </c>
      <c r="V40" s="2">
        <v>620.38</v>
      </c>
      <c r="W40" s="2">
        <f t="shared" si="7"/>
        <v>18.16999500000054</v>
      </c>
      <c r="Y40" s="2">
        <v>755.88</v>
      </c>
      <c r="Z40">
        <f t="shared" si="11"/>
        <v>72601.919999999998</v>
      </c>
    </row>
    <row r="41" spans="1:26" x14ac:dyDescent="0.25">
      <c r="A41" s="5">
        <f t="shared" si="12"/>
        <v>73</v>
      </c>
      <c r="B41" s="6">
        <f t="shared" si="1"/>
        <v>72604.789999999994</v>
      </c>
      <c r="C41" s="11">
        <v>28</v>
      </c>
      <c r="D41" s="2" t="s">
        <v>16</v>
      </c>
      <c r="E41" s="1">
        <f t="shared" si="2"/>
        <v>587.26000499999941</v>
      </c>
      <c r="F41" s="2">
        <v>620.38</v>
      </c>
      <c r="G41" s="2">
        <v>629</v>
      </c>
      <c r="H41" s="20">
        <f t="shared" si="13"/>
        <v>602.26000499999941</v>
      </c>
      <c r="I41" s="2">
        <f t="shared" si="3"/>
        <v>15</v>
      </c>
      <c r="J41" s="2">
        <f t="shared" si="4"/>
        <v>18.119995000000586</v>
      </c>
      <c r="K41" s="2">
        <f t="shared" si="5"/>
        <v>41.73999500000059</v>
      </c>
      <c r="L41" s="7" t="s">
        <v>8</v>
      </c>
      <c r="N41" s="2">
        <v>755.88</v>
      </c>
      <c r="O41" s="3">
        <f t="shared" si="9"/>
        <v>72604.789999999994</v>
      </c>
      <c r="Q41" s="5">
        <f t="shared" si="10"/>
        <v>74</v>
      </c>
      <c r="R41" s="13">
        <f t="shared" si="0"/>
        <v>72607.67</v>
      </c>
      <c r="S41" s="2">
        <v>27.14</v>
      </c>
      <c r="T41" s="2" t="s">
        <v>16</v>
      </c>
      <c r="U41" s="1">
        <f t="shared" si="6"/>
        <v>602.26000499999941</v>
      </c>
      <c r="V41" s="2">
        <v>620.38</v>
      </c>
      <c r="W41" s="2">
        <f t="shared" si="7"/>
        <v>18.119995000000586</v>
      </c>
      <c r="Y41" s="2">
        <v>755.88</v>
      </c>
      <c r="Z41">
        <f t="shared" si="11"/>
        <v>72607.67</v>
      </c>
    </row>
    <row r="42" spans="1:26" x14ac:dyDescent="0.25">
      <c r="A42" s="5">
        <f t="shared" si="12"/>
        <v>75</v>
      </c>
      <c r="B42" s="6">
        <f t="shared" si="1"/>
        <v>72610.539999999994</v>
      </c>
      <c r="C42" s="11">
        <v>28</v>
      </c>
      <c r="D42" s="2" t="s">
        <v>16</v>
      </c>
      <c r="E42" s="1">
        <f t="shared" si="2"/>
        <v>587.31000499999936</v>
      </c>
      <c r="F42" s="2">
        <v>620.38</v>
      </c>
      <c r="G42" s="2">
        <v>629</v>
      </c>
      <c r="H42" s="20">
        <f t="shared" si="13"/>
        <v>602.31000499999936</v>
      </c>
      <c r="I42" s="2">
        <f t="shared" si="3"/>
        <v>15</v>
      </c>
      <c r="J42" s="2">
        <f t="shared" si="4"/>
        <v>18.069995000000631</v>
      </c>
      <c r="K42" s="2">
        <f t="shared" si="5"/>
        <v>41.689995000000636</v>
      </c>
      <c r="L42" s="7" t="s">
        <v>8</v>
      </c>
      <c r="N42" s="2">
        <v>755.88</v>
      </c>
      <c r="O42" s="3">
        <f t="shared" si="9"/>
        <v>72610.539999999994</v>
      </c>
      <c r="Q42" s="5">
        <f t="shared" si="10"/>
        <v>76</v>
      </c>
      <c r="R42" s="13">
        <f t="shared" si="0"/>
        <v>72613.42</v>
      </c>
      <c r="S42" s="2">
        <v>27.14</v>
      </c>
      <c r="T42" s="2" t="s">
        <v>16</v>
      </c>
      <c r="U42" s="1">
        <f t="shared" si="6"/>
        <v>602.31000499999936</v>
      </c>
      <c r="V42" s="2">
        <v>620.38</v>
      </c>
      <c r="W42" s="2">
        <f t="shared" si="7"/>
        <v>18.069995000000631</v>
      </c>
      <c r="Y42" s="2">
        <v>755.88</v>
      </c>
      <c r="Z42">
        <f t="shared" si="11"/>
        <v>72613.42</v>
      </c>
    </row>
    <row r="43" spans="1:26" x14ac:dyDescent="0.25">
      <c r="A43" s="5">
        <f t="shared" si="12"/>
        <v>77</v>
      </c>
      <c r="B43" s="6">
        <f t="shared" si="1"/>
        <v>72616.289999999994</v>
      </c>
      <c r="C43" s="11">
        <v>28</v>
      </c>
      <c r="D43" s="2" t="s">
        <v>16</v>
      </c>
      <c r="E43" s="1">
        <f t="shared" si="2"/>
        <v>587.36000499999932</v>
      </c>
      <c r="F43" s="2">
        <v>620.38</v>
      </c>
      <c r="G43" s="2">
        <v>629</v>
      </c>
      <c r="H43" s="20">
        <f t="shared" si="13"/>
        <v>602.36000499999932</v>
      </c>
      <c r="I43" s="2">
        <f t="shared" si="3"/>
        <v>15</v>
      </c>
      <c r="J43" s="2">
        <f t="shared" si="4"/>
        <v>18.019995000000677</v>
      </c>
      <c r="K43" s="2">
        <f t="shared" si="5"/>
        <v>41.639995000000681</v>
      </c>
      <c r="L43" s="7" t="s">
        <v>8</v>
      </c>
      <c r="N43" s="2">
        <v>754.88</v>
      </c>
      <c r="O43" s="3">
        <f t="shared" si="9"/>
        <v>72616.289999999994</v>
      </c>
      <c r="Q43" s="5">
        <f t="shared" si="10"/>
        <v>78</v>
      </c>
      <c r="R43" s="13">
        <f t="shared" si="0"/>
        <v>72619.17</v>
      </c>
      <c r="S43" s="2">
        <v>27.14</v>
      </c>
      <c r="T43" s="2" t="s">
        <v>15</v>
      </c>
      <c r="U43" s="1">
        <f t="shared" si="6"/>
        <v>602.36000499999932</v>
      </c>
      <c r="V43" s="2">
        <v>620.38</v>
      </c>
      <c r="W43" s="2">
        <f t="shared" si="7"/>
        <v>18.019995000000677</v>
      </c>
      <c r="Y43" s="2">
        <v>754.88</v>
      </c>
      <c r="Z43">
        <f t="shared" si="11"/>
        <v>72619.17</v>
      </c>
    </row>
    <row r="44" spans="1:26" x14ac:dyDescent="0.25">
      <c r="A44" s="5">
        <f t="shared" si="12"/>
        <v>79</v>
      </c>
      <c r="B44" s="6">
        <f t="shared" si="1"/>
        <v>72622.039999999994</v>
      </c>
      <c r="C44" s="11">
        <v>28</v>
      </c>
      <c r="D44" s="2" t="s">
        <v>16</v>
      </c>
      <c r="E44" s="1">
        <f t="shared" si="2"/>
        <v>587.41000499999927</v>
      </c>
      <c r="F44" s="2">
        <v>620.38</v>
      </c>
      <c r="G44" s="2">
        <v>629</v>
      </c>
      <c r="H44" s="20">
        <f t="shared" si="13"/>
        <v>602.41000499999927</v>
      </c>
      <c r="I44" s="2">
        <f t="shared" si="3"/>
        <v>15</v>
      </c>
      <c r="J44" s="2">
        <f t="shared" si="4"/>
        <v>17.969995000000722</v>
      </c>
      <c r="K44" s="2">
        <f t="shared" si="5"/>
        <v>41.589995000000727</v>
      </c>
      <c r="L44" s="7" t="s">
        <v>8</v>
      </c>
      <c r="N44" s="2">
        <v>754.88</v>
      </c>
      <c r="O44" s="3">
        <f t="shared" si="9"/>
        <v>72622.039999999994</v>
      </c>
      <c r="Q44" s="14" t="s">
        <v>11</v>
      </c>
      <c r="R44" s="15"/>
      <c r="S44" s="15"/>
      <c r="T44" s="15"/>
      <c r="U44" s="15"/>
      <c r="V44" s="16"/>
      <c r="W44" s="9">
        <f>SUM(W5:W43)</f>
        <v>684.21985000000063</v>
      </c>
    </row>
    <row r="45" spans="1:26" x14ac:dyDescent="0.25">
      <c r="A45" s="14" t="s">
        <v>11</v>
      </c>
      <c r="B45" s="15"/>
      <c r="C45" s="15"/>
      <c r="D45" s="15"/>
      <c r="E45" s="15"/>
      <c r="F45" s="15"/>
      <c r="G45" s="15"/>
      <c r="H45" s="16"/>
      <c r="I45" s="9">
        <f>SUM(I5:I44)</f>
        <v>600</v>
      </c>
      <c r="J45" s="9">
        <f>SUM(J5:J44)</f>
        <v>718.75984000000153</v>
      </c>
      <c r="K45" s="9">
        <f>SUM(K5:K44)</f>
        <v>1665.5598400000017</v>
      </c>
      <c r="L45" s="8">
        <v>2</v>
      </c>
      <c r="O45" s="3"/>
    </row>
    <row r="47" spans="1:26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26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x14ac:dyDescent="0.25">
      <c r="A62" s="19"/>
      <c r="B62" s="19"/>
      <c r="C62" s="19"/>
      <c r="D62" s="19"/>
      <c r="E62" s="19"/>
      <c r="F62" s="19"/>
      <c r="G62" s="19"/>
      <c r="H62" s="19"/>
      <c r="I62" s="10"/>
      <c r="J62" s="10"/>
      <c r="K62" s="10"/>
      <c r="L62" s="10"/>
    </row>
  </sheetData>
  <mergeCells count="17">
    <mergeCell ref="A45:H45"/>
    <mergeCell ref="A62:H62"/>
    <mergeCell ref="G3:G4"/>
    <mergeCell ref="H3:H4"/>
    <mergeCell ref="A2:L2"/>
    <mergeCell ref="A3:A4"/>
    <mergeCell ref="B3:B4"/>
    <mergeCell ref="C3:D4"/>
    <mergeCell ref="E3:E4"/>
    <mergeCell ref="F3:F4"/>
    <mergeCell ref="Q44:V44"/>
    <mergeCell ref="Q2:W2"/>
    <mergeCell ref="Q3:Q4"/>
    <mergeCell ref="R3:R4"/>
    <mergeCell ref="S3:T4"/>
    <mergeCell ref="U3:U4"/>
    <mergeCell ref="V3:V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king pile</vt:lpstr>
    </vt:vector>
  </TitlesOfParts>
  <Company>Ohio Dept.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Wiseman</dc:creator>
  <cp:lastModifiedBy>Moreland, Andrew</cp:lastModifiedBy>
  <dcterms:created xsi:type="dcterms:W3CDTF">2015-11-06T12:19:24Z</dcterms:created>
  <dcterms:modified xsi:type="dcterms:W3CDTF">2024-09-06T16:19:01Z</dcterms:modified>
</cp:coreProperties>
</file>