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greve\appdata\local\bentley\projectwise\workingdir\ohiodot-pw.bentley.com_ohiodot-pw-02\rjgreve@transystems.com\d0743479\"/>
    </mc:Choice>
  </mc:AlternateContent>
  <xr:revisionPtr revIDLastSave="0" documentId="13_ncr:1_{A3D0F37A-F6CE-4DF0-AB15-EC46C630A208}" xr6:coauthVersionLast="47" xr6:coauthVersionMax="47" xr10:uidLastSave="{00000000-0000-0000-0000-000000000000}"/>
  <bookViews>
    <workbookView xWindow="-120" yWindow="-120" windowWidth="29040" windowHeight="15840" activeTab="4" xr2:uid="{5CBC9DE0-476D-4E0E-A229-2158F471A200}"/>
  </bookViews>
  <sheets>
    <sheet name="CONDUITS" sheetId="1" r:id="rId1"/>
    <sheet name="STRUCTURES" sheetId="2" r:id="rId2"/>
    <sheet name="CONDUITS 2" sheetId="3" r:id="rId3"/>
    <sheet name="STRUCTURES 2" sheetId="4" r:id="rId4"/>
    <sheet name="CONDUITS 3" sheetId="6" r:id="rId5"/>
    <sheet name="STRUCTURES 3" sheetId="5" r:id="rId6"/>
  </sheets>
  <definedNames>
    <definedName name="d">STRUCTURES!$D$1048576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G7" i="3"/>
  <c r="G8" i="3"/>
  <c r="G9" i="3"/>
  <c r="G13" i="3"/>
  <c r="G15" i="3"/>
  <c r="G16" i="3"/>
  <c r="G18" i="3"/>
  <c r="G19" i="3"/>
  <c r="G20" i="3"/>
  <c r="G21" i="3"/>
  <c r="G23" i="3"/>
  <c r="G4" i="3"/>
  <c r="G4" i="1"/>
  <c r="G24" i="1"/>
  <c r="G23" i="1"/>
  <c r="Q7" i="5"/>
  <c r="Q6" i="5"/>
  <c r="Q5" i="5"/>
  <c r="Q4" i="5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G5" i="6"/>
  <c r="G6" i="6"/>
  <c r="G4" i="6"/>
  <c r="G8" i="1"/>
  <c r="G15" i="1"/>
  <c r="G5" i="1"/>
  <c r="G7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<sst xmlns="http://schemas.openxmlformats.org/spreadsheetml/2006/main" count="607" uniqueCount="198">
  <si>
    <t>DRAINAGE CONDUIT DETAILS</t>
  </si>
  <si>
    <t>REF. NO.</t>
  </si>
  <si>
    <t>LENGTH (FT)</t>
  </si>
  <si>
    <t>SIZE</t>
  </si>
  <si>
    <t>TYPE</t>
  </si>
  <si>
    <t>START STRUCT. REF. NO.</t>
  </si>
  <si>
    <t>START INVERT ELEV.</t>
  </si>
  <si>
    <t>STOP STRUCT. REF. NO.</t>
  </si>
  <si>
    <t>EXISTING DISPOSITION</t>
  </si>
  <si>
    <t>SLOPE</t>
  </si>
  <si>
    <t>STOP INVERT ELEV.</t>
  </si>
  <si>
    <t>DRAINAGE STRUCTURE DETAILS</t>
  </si>
  <si>
    <t>REFERENCE ALIGNMENT</t>
  </si>
  <si>
    <t>STATION</t>
  </si>
  <si>
    <t>GRATE/RIM ELEV.</t>
  </si>
  <si>
    <t>INVERT ELEV.</t>
  </si>
  <si>
    <t>CONNECTED PIPES</t>
  </si>
  <si>
    <t>SIDE</t>
  </si>
  <si>
    <t>OFFSET</t>
  </si>
  <si>
    <t>US 6</t>
  </si>
  <si>
    <t>15"</t>
  </si>
  <si>
    <t>B</t>
  </si>
  <si>
    <t>LT</t>
  </si>
  <si>
    <t>12"</t>
  </si>
  <si>
    <t>RT</t>
  </si>
  <si>
    <t>30"</t>
  </si>
  <si>
    <t>C</t>
  </si>
  <si>
    <t>24"</t>
  </si>
  <si>
    <t>233A</t>
  </si>
  <si>
    <t>6"</t>
  </si>
  <si>
    <t>225A</t>
  </si>
  <si>
    <t>208A</t>
  </si>
  <si>
    <t>221A</t>
  </si>
  <si>
    <t>EX. CCP</t>
  </si>
  <si>
    <t>18"</t>
  </si>
  <si>
    <t>8"</t>
  </si>
  <si>
    <t>EX. MH-3</t>
  </si>
  <si>
    <t>MH-3</t>
  </si>
  <si>
    <t>CB-3A</t>
  </si>
  <si>
    <t>CB-6</t>
  </si>
  <si>
    <t>P-200</t>
  </si>
  <si>
    <t>1799+07</t>
  </si>
  <si>
    <t>1802+08</t>
  </si>
  <si>
    <t>1802+37</t>
  </si>
  <si>
    <t>1803+19</t>
  </si>
  <si>
    <t>1803+24</t>
  </si>
  <si>
    <t>1804+20</t>
  </si>
  <si>
    <t>1804+25</t>
  </si>
  <si>
    <t>1804+53</t>
  </si>
  <si>
    <t>1804+75</t>
  </si>
  <si>
    <t>1804+80</t>
  </si>
  <si>
    <t>RYE BEACH</t>
  </si>
  <si>
    <t>CB-2-2B</t>
  </si>
  <si>
    <t>EX. CB-2-2B</t>
  </si>
  <si>
    <t>CB-3</t>
  </si>
  <si>
    <t>1805+77</t>
  </si>
  <si>
    <t>1805+70</t>
  </si>
  <si>
    <t>1805+75</t>
  </si>
  <si>
    <t>1806+68</t>
  </si>
  <si>
    <t>1807+50</t>
  </si>
  <si>
    <t>1807+44</t>
  </si>
  <si>
    <t>1807+67</t>
  </si>
  <si>
    <t>1807+74</t>
  </si>
  <si>
    <t>1809+12</t>
  </si>
  <si>
    <t>1810+98</t>
  </si>
  <si>
    <t>1811+00</t>
  </si>
  <si>
    <t>1811+27</t>
  </si>
  <si>
    <t>158+81</t>
  </si>
  <si>
    <t>158+86</t>
  </si>
  <si>
    <t>162+50</t>
  </si>
  <si>
    <t>162+03</t>
  </si>
  <si>
    <t>D-225A</t>
  </si>
  <si>
    <t>D-223</t>
  </si>
  <si>
    <t>D-222</t>
  </si>
  <si>
    <t>D-221A</t>
  </si>
  <si>
    <t>D-221</t>
  </si>
  <si>
    <t>D-216</t>
  </si>
  <si>
    <t>D-217</t>
  </si>
  <si>
    <t>D-218</t>
  </si>
  <si>
    <t>D-219</t>
  </si>
  <si>
    <t>D-220</t>
  </si>
  <si>
    <t>D-209</t>
  </si>
  <si>
    <t>D-210</t>
  </si>
  <si>
    <t>D-207</t>
  </si>
  <si>
    <t>D-206</t>
  </si>
  <si>
    <t>D-208</t>
  </si>
  <si>
    <t>D-200</t>
  </si>
  <si>
    <t>D-205</t>
  </si>
  <si>
    <t>D-212</t>
  </si>
  <si>
    <t>D-213</t>
  </si>
  <si>
    <t>D-215</t>
  </si>
  <si>
    <t>D-214</t>
  </si>
  <si>
    <t>D-237</t>
  </si>
  <si>
    <t>D-235</t>
  </si>
  <si>
    <t>D-232</t>
  </si>
  <si>
    <t>D-234</t>
  </si>
  <si>
    <t>D-233</t>
  </si>
  <si>
    <t>D-230</t>
  </si>
  <si>
    <t>D-231</t>
  </si>
  <si>
    <t>D-228</t>
  </si>
  <si>
    <t>D-229</t>
  </si>
  <si>
    <t>D-227</t>
  </si>
  <si>
    <t>D-224</t>
  </si>
  <si>
    <t>D-226</t>
  </si>
  <si>
    <t>D-225</t>
  </si>
  <si>
    <t>P-236</t>
  </si>
  <si>
    <t>P-235</t>
  </si>
  <si>
    <t>P-232</t>
  </si>
  <si>
    <t>P-234</t>
  </si>
  <si>
    <t>P-233</t>
  </si>
  <si>
    <t>P-233A</t>
  </si>
  <si>
    <t>P-230</t>
  </si>
  <si>
    <t>P-231</t>
  </si>
  <si>
    <t>P-228</t>
  </si>
  <si>
    <t>P-229</t>
  </si>
  <si>
    <t>P-224</t>
  </si>
  <si>
    <t>P-227</t>
  </si>
  <si>
    <t>P-226</t>
  </si>
  <si>
    <t>P-225</t>
  </si>
  <si>
    <t>P-225A</t>
  </si>
  <si>
    <t>P-222</t>
  </si>
  <si>
    <t>P-221</t>
  </si>
  <si>
    <t>P-221A</t>
  </si>
  <si>
    <t>P-216</t>
  </si>
  <si>
    <t>P-218</t>
  </si>
  <si>
    <t>P-219</t>
  </si>
  <si>
    <t>P-220</t>
  </si>
  <si>
    <t>P-217</t>
  </si>
  <si>
    <t>P-211</t>
  </si>
  <si>
    <t>P-212</t>
  </si>
  <si>
    <t>P-209</t>
  </si>
  <si>
    <t>P-210</t>
  </si>
  <si>
    <t>P-207</t>
  </si>
  <si>
    <t>P-208</t>
  </si>
  <si>
    <t>P-206</t>
  </si>
  <si>
    <t>P-208A</t>
  </si>
  <si>
    <t>P-205</t>
  </si>
  <si>
    <t>P-213</t>
  </si>
  <si>
    <t>P-215</t>
  </si>
  <si>
    <t>P-214</t>
  </si>
  <si>
    <t>(IN) P-228 E 30" 578.78, (IN) P-231 SE 12" 587.07, (OUT) P-230 W 30" 578.78</t>
  </si>
  <si>
    <t>(IN) P-224 E 30" 579.10, (IN) P-229 SE 12" 588.07, (OUT) P-228 W 30" 579.10</t>
  </si>
  <si>
    <t>(OUT) P-227 SE 12" 588.81</t>
  </si>
  <si>
    <t>(IN) P-222 E 24" 579.77, (IN) P-226 SE 12" 588.15, (IN) P-227 NW 12" 588.15, (OUT) P-224 W 30" 579.27</t>
  </si>
  <si>
    <t>P-223</t>
  </si>
  <si>
    <t>(OUT) P-223 NE 12" 588.48</t>
  </si>
  <si>
    <t>(IN) P-211 E 24" 580.65, (IN) P-218 NE 12" 587.51, (IN) P-217 S 12" 587.51, (OUT) P-216 NW 24" 580.65</t>
  </si>
  <si>
    <t>(IN) P-220 NE 12" 588.08, (OUT) P-219 SE 12" 588.08</t>
  </si>
  <si>
    <t>(OUT) P-220 SW 12" 588.27</t>
  </si>
  <si>
    <t>D-211</t>
  </si>
  <si>
    <t>(IN) P-207 E 15" 581.95, (IN) P-210 NE 12" 587.00, (OUT) P-209 W 18" 581.70</t>
  </si>
  <si>
    <t>(OUT) P-215 NE 12" 586.44</t>
  </si>
  <si>
    <t>(OUT) P-214 SE 12" 586.00</t>
  </si>
  <si>
    <t>ATG</t>
  </si>
  <si>
    <t>1798+27</t>
  </si>
  <si>
    <t>DND</t>
  </si>
  <si>
    <t>EX. RCP</t>
  </si>
  <si>
    <t>(OUT) P-225A NW 6" 590.80</t>
  </si>
  <si>
    <t>(OUT) P-221A SE EX. 12" 589.28</t>
  </si>
  <si>
    <t>(IN) P-216 SE 24" 580.46, (IN) P-221A NW EX. 12" 588.97, (OUT) P-221 W 24" 580.46</t>
  </si>
  <si>
    <t>1806+92</t>
  </si>
  <si>
    <t>1807+61</t>
  </si>
  <si>
    <t>1810+15</t>
  </si>
  <si>
    <t>1810+24</t>
  </si>
  <si>
    <t>(IN) P-208 E 12" 586.00, (IN) P-206 S 12" 586.00, (IN) EX. 12" E 582.73, (OUT) P-207 W 15" 582.48</t>
  </si>
  <si>
    <t>(IN) P-232 E 30" 577.62, (OUT) P-235 NW 30" 577.62, (IN) UD-168 NW 6" 583.00, (IN) UD-45 E 6" 582.94</t>
  </si>
  <si>
    <t>(IN) P-233A SE 12" 585.85, (OUT) P-233 NW 12" 585.85, (IN) UD-50 E 6" 586.82</t>
  </si>
  <si>
    <t>(OUT) P-231 NW 12" 587.10, (IN) UD-51 E 6" 588.38</t>
  </si>
  <si>
    <t>1802+11</t>
  </si>
  <si>
    <t>(OUT) P-229 NW 12" 588.13, (IN) UD-52 E 6" 589.35</t>
  </si>
  <si>
    <t>(IN) P-225 S 12" 588.19, (OUT) P-226 NW 12" 588.18, (IN) UD-53 E 6" 589.64</t>
  </si>
  <si>
    <t>(IN) P-225A SE 6" 588.94, (OUT) P-225 N 12" 588.44, (IN) UD-54 E 6" 589.83</t>
  </si>
  <si>
    <t>EX. RCP/B</t>
  </si>
  <si>
    <t>80/5</t>
  </si>
  <si>
    <t>P-204</t>
  </si>
  <si>
    <t>(IN) P-221 E 24" 580.08, (IN) P-223 SW 12" 588.41, (OUT) P-222 W 24" 580.08, (IN) UD-172 NE 6" 590.38, (IN) UD-60 SE 6" 589.40</t>
  </si>
  <si>
    <t>(OUT) P-217 N 12" 588.66, (IN) UD-63 NE 6" 589.75, (IN) UD-64 W 6" 589.51, (IN) UD-66 E 6" 589.51</t>
  </si>
  <si>
    <t>(IN) P-219 NW 12" 587.74, (OUT) P-218 SW 12" 587.74, (IN) UD-61 W 6" 589.53, (IN) UD-62 S 6" 589.49, (IN) UD-67 NE 6" 589.51</t>
  </si>
  <si>
    <t>(IN) P-209 E 18" 581.20, (IN) P-212 NE 12" 581.70, (OUT) P-211 W 24" 581.20, (IN) UD-153 NE 6" 589.10</t>
  </si>
  <si>
    <t>(OUT) P-210 SW 12" 587.13, (IN) UD-70 W 6" 588.54</t>
  </si>
  <si>
    <t>(OUT) P-206 N 12" 586.61, (IN) UD-69 W 6" 588.01</t>
  </si>
  <si>
    <t>(IN) P-208A N 4" 588.45, (OUT) P-208 W 12" 586.56, (IN) UD-73 W 6" 587.98</t>
  </si>
  <si>
    <t>(OUT) P-200 SW 12" 588.09, (IN) UD-111B N 6" 589.32, (IN) UD-107 S 6" 589.43, (IN) UD-108 E 6" 589.43</t>
  </si>
  <si>
    <t>(OUT) P-205 SW 12" 588.11, (IN) UD-110B S 6" 588.91, (IN) UD-112 E 6" 589.49</t>
  </si>
  <si>
    <t>(IN) P-213 NW 12" 584.50, (OUT) P-212 S 12" 584.50, (IN) UD-114 S 6" 588.11</t>
  </si>
  <si>
    <t>(IN) P-214 N 12" 585.00, (IN) P-215 SW 12" 585.00, (OUT) P-213 SE 12" 585.00, (IN) UD-113 S 6" 588.15</t>
  </si>
  <si>
    <t>(IN) P-235 E 30" 577.35, (IN) EX. 36" SW 576.90, (OUT) EX. 36" NW 576.85, (IN) UD-167 NW 6" 582.69, (IN) UD-44 SW 6" 582.53</t>
  </si>
  <si>
    <t>(IN) P-230 E 30" 578.44, (IN) P-234 SE 12" 585.03, (OUT) P-232 W 30" 578.44</t>
  </si>
  <si>
    <t>(IN) P-233 SE 12" 585.34, (OUT) P-234 NW 12" 585.09, (IN) UD-48 E 6" 586.45</t>
  </si>
  <si>
    <t>D-233A</t>
  </si>
  <si>
    <t>D-204</t>
  </si>
  <si>
    <t>158+71</t>
  </si>
  <si>
    <t>(OUT) P-204 W 12" 588.36</t>
  </si>
  <si>
    <t>D-208A</t>
  </si>
  <si>
    <t>D-201</t>
  </si>
  <si>
    <t>D-203</t>
  </si>
  <si>
    <t>163+15</t>
  </si>
  <si>
    <t>CFN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</si>
</sst>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" fontId="1" fillId="0" borderId="13" xfId="0" quotePrefix="1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C655-0E76-423F-823E-173EA00DD1F9}">
  <dimension ref="A1:L24"/>
  <sheetViews>
    <sheetView workbookViewId="0">
      <selection activeCell="B2" sqref="B2:L17"/>
    </sheetView>
  </sheetViews>
  <sheetFormatPr defaultColWidth="9.140625" defaultRowHeight="15" x14ac:dyDescent="0.25"/>
  <cols>
    <col min="1" max="1" width="9.140625" style="1"/>
    <col min="2" max="3" width="10" style="1" customWidth="1"/>
    <col min="4" max="4" width="9.140625" style="1"/>
    <col min="5" max="5" width="5.140625" style="1" bestFit="1" customWidth="1"/>
    <col min="6" max="6" width="5.7109375" style="1" bestFit="1" customWidth="1"/>
    <col min="7" max="7" width="9.140625" style="1"/>
    <col min="8" max="8" width="14.140625" style="1" customWidth="1"/>
    <col min="9" max="9" width="14.85546875" style="1" customWidth="1"/>
    <col min="10" max="10" width="14.42578125" style="1" customWidth="1"/>
    <col min="11" max="11" width="12.140625" style="1" customWidth="1"/>
    <col min="12" max="12" width="16.85546875" style="1" customWidth="1"/>
    <col min="13" max="16384" width="9.140625" style="1"/>
  </cols>
  <sheetData>
    <row r="1" spans="1:12" ht="15.75" thickBot="1" x14ac:dyDescent="0.3"/>
    <row r="2" spans="1:12" ht="15.75" thickBot="1" x14ac:dyDescent="0.3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s="2" customFormat="1" ht="45" x14ac:dyDescent="0.25">
      <c r="B3" s="3" t="s">
        <v>1</v>
      </c>
      <c r="C3" s="40" t="s">
        <v>197</v>
      </c>
      <c r="D3" s="4" t="s">
        <v>2</v>
      </c>
      <c r="E3" s="4" t="s">
        <v>3</v>
      </c>
      <c r="F3" s="4" t="s">
        <v>4</v>
      </c>
      <c r="G3" s="4" t="s">
        <v>9</v>
      </c>
      <c r="H3" s="4" t="s">
        <v>5</v>
      </c>
      <c r="I3" s="4" t="s">
        <v>6</v>
      </c>
      <c r="J3" s="4" t="s">
        <v>7</v>
      </c>
      <c r="K3" s="4" t="s">
        <v>10</v>
      </c>
      <c r="L3" s="6" t="s">
        <v>8</v>
      </c>
    </row>
    <row r="4" spans="1:12" x14ac:dyDescent="0.25">
      <c r="B4" s="7" t="s">
        <v>106</v>
      </c>
      <c r="C4" s="41"/>
      <c r="D4" s="25">
        <v>75</v>
      </c>
      <c r="E4" s="8" t="s">
        <v>25</v>
      </c>
      <c r="F4" s="8" t="s">
        <v>21</v>
      </c>
      <c r="G4" s="11">
        <f>(I4-K4)/D4</f>
        <v>3.5999999999997575E-3</v>
      </c>
      <c r="H4" s="8" t="s">
        <v>93</v>
      </c>
      <c r="I4" s="10">
        <v>577.62</v>
      </c>
      <c r="J4" s="8" t="s">
        <v>92</v>
      </c>
      <c r="K4" s="8">
        <v>577.35</v>
      </c>
      <c r="L4" s="26"/>
    </row>
    <row r="5" spans="1:12" x14ac:dyDescent="0.25">
      <c r="B5" s="7" t="s">
        <v>107</v>
      </c>
      <c r="C5" s="41"/>
      <c r="D5" s="25">
        <v>300</v>
      </c>
      <c r="E5" s="8" t="s">
        <v>25</v>
      </c>
      <c r="F5" s="8" t="s">
        <v>21</v>
      </c>
      <c r="G5" s="11">
        <f t="shared" ref="G5:G15" si="0">(I5-K5)/D5</f>
        <v>2.7333333333335002E-3</v>
      </c>
      <c r="H5" s="8" t="s">
        <v>94</v>
      </c>
      <c r="I5" s="8">
        <v>578.44000000000005</v>
      </c>
      <c r="J5" s="8" t="s">
        <v>93</v>
      </c>
      <c r="K5" s="10">
        <v>577.62</v>
      </c>
      <c r="L5" s="26"/>
    </row>
    <row r="6" spans="1:12" x14ac:dyDescent="0.25">
      <c r="B6" s="7" t="s">
        <v>108</v>
      </c>
      <c r="C6" s="41"/>
      <c r="D6" s="25">
        <v>6</v>
      </c>
      <c r="E6" s="8" t="s">
        <v>20</v>
      </c>
      <c r="F6" s="8" t="s">
        <v>21</v>
      </c>
      <c r="G6" s="11">
        <v>9.7999999999999997E-3</v>
      </c>
      <c r="H6" s="8" t="s">
        <v>95</v>
      </c>
      <c r="I6" s="10">
        <v>585.09</v>
      </c>
      <c r="J6" s="8" t="s">
        <v>94</v>
      </c>
      <c r="K6" s="8">
        <v>585.03</v>
      </c>
      <c r="L6" s="26"/>
    </row>
    <row r="7" spans="1:12" x14ac:dyDescent="0.25">
      <c r="B7" s="7" t="s">
        <v>109</v>
      </c>
      <c r="C7" s="41">
        <v>1995425</v>
      </c>
      <c r="D7" s="25">
        <v>52</v>
      </c>
      <c r="E7" s="8" t="s">
        <v>23</v>
      </c>
      <c r="F7" s="8" t="s">
        <v>21</v>
      </c>
      <c r="G7" s="11">
        <f t="shared" si="0"/>
        <v>9.807692307692132E-3</v>
      </c>
      <c r="H7" s="8" t="s">
        <v>96</v>
      </c>
      <c r="I7" s="10">
        <v>585.85</v>
      </c>
      <c r="J7" s="8" t="s">
        <v>95</v>
      </c>
      <c r="K7" s="10">
        <v>585.34</v>
      </c>
      <c r="L7" s="26"/>
    </row>
    <row r="8" spans="1:12" x14ac:dyDescent="0.25">
      <c r="A8" s="16"/>
      <c r="B8" s="7" t="s">
        <v>110</v>
      </c>
      <c r="C8" s="41"/>
      <c r="D8" s="25">
        <v>11.7</v>
      </c>
      <c r="E8" s="8" t="s">
        <v>23</v>
      </c>
      <c r="F8" s="8" t="s">
        <v>21</v>
      </c>
      <c r="G8" s="11">
        <f t="shared" si="0"/>
        <v>5.128205128205323E-2</v>
      </c>
      <c r="H8" s="8" t="s">
        <v>189</v>
      </c>
      <c r="I8" s="10">
        <v>586.45000000000005</v>
      </c>
      <c r="J8" s="8" t="s">
        <v>96</v>
      </c>
      <c r="K8" s="10">
        <v>585.85</v>
      </c>
      <c r="L8" s="26"/>
    </row>
    <row r="9" spans="1:12" x14ac:dyDescent="0.25">
      <c r="B9" s="7" t="s">
        <v>111</v>
      </c>
      <c r="C9" s="41"/>
      <c r="D9" s="25">
        <v>111</v>
      </c>
      <c r="E9" s="8" t="s">
        <v>25</v>
      </c>
      <c r="F9" s="8" t="s">
        <v>21</v>
      </c>
      <c r="G9" s="11">
        <f t="shared" si="0"/>
        <v>3.0630630630623257E-3</v>
      </c>
      <c r="H9" s="8" t="s">
        <v>97</v>
      </c>
      <c r="I9" s="10">
        <v>578.78</v>
      </c>
      <c r="J9" s="8" t="s">
        <v>94</v>
      </c>
      <c r="K9" s="10">
        <v>578.44000000000005</v>
      </c>
      <c r="L9" s="26"/>
    </row>
    <row r="10" spans="1:12" x14ac:dyDescent="0.25">
      <c r="B10" s="7" t="s">
        <v>112</v>
      </c>
      <c r="C10" s="41"/>
      <c r="D10" s="25">
        <v>6</v>
      </c>
      <c r="E10" s="8" t="s">
        <v>23</v>
      </c>
      <c r="F10" s="8" t="s">
        <v>21</v>
      </c>
      <c r="G10" s="11">
        <f t="shared" si="0"/>
        <v>4.9999999999954525E-3</v>
      </c>
      <c r="H10" s="8" t="s">
        <v>98</v>
      </c>
      <c r="I10" s="10">
        <v>587.1</v>
      </c>
      <c r="J10" s="8" t="s">
        <v>97</v>
      </c>
      <c r="K10" s="10">
        <v>587.07000000000005</v>
      </c>
      <c r="L10" s="26"/>
    </row>
    <row r="11" spans="1:12" x14ac:dyDescent="0.25">
      <c r="B11" s="7" t="s">
        <v>113</v>
      </c>
      <c r="C11" s="41"/>
      <c r="D11" s="25">
        <v>101</v>
      </c>
      <c r="E11" s="8" t="s">
        <v>25</v>
      </c>
      <c r="F11" s="8" t="s">
        <v>21</v>
      </c>
      <c r="G11" s="11">
        <f t="shared" si="0"/>
        <v>3.1683168316836638E-3</v>
      </c>
      <c r="H11" s="8" t="s">
        <v>99</v>
      </c>
      <c r="I11" s="10">
        <v>579.1</v>
      </c>
      <c r="J11" s="8" t="s">
        <v>97</v>
      </c>
      <c r="K11" s="10">
        <v>578.78</v>
      </c>
      <c r="L11" s="26"/>
    </row>
    <row r="12" spans="1:12" x14ac:dyDescent="0.25">
      <c r="B12" s="7" t="s">
        <v>114</v>
      </c>
      <c r="C12" s="41"/>
      <c r="D12" s="25">
        <v>6</v>
      </c>
      <c r="E12" s="8" t="s">
        <v>23</v>
      </c>
      <c r="F12" s="8" t="s">
        <v>21</v>
      </c>
      <c r="G12" s="11">
        <f t="shared" si="0"/>
        <v>9.9999999999909051E-3</v>
      </c>
      <c r="H12" s="8" t="s">
        <v>100</v>
      </c>
      <c r="I12" s="10">
        <v>588.13</v>
      </c>
      <c r="J12" s="8" t="s">
        <v>99</v>
      </c>
      <c r="K12" s="10">
        <v>588.07000000000005</v>
      </c>
      <c r="L12" s="26"/>
    </row>
    <row r="13" spans="1:12" x14ac:dyDescent="0.25">
      <c r="B13" s="7" t="s">
        <v>115</v>
      </c>
      <c r="C13" s="41"/>
      <c r="D13" s="25">
        <v>55</v>
      </c>
      <c r="E13" s="8" t="s">
        <v>25</v>
      </c>
      <c r="F13" s="8" t="s">
        <v>21</v>
      </c>
      <c r="G13" s="11">
        <f t="shared" si="0"/>
        <v>3.0909090909083466E-3</v>
      </c>
      <c r="H13" s="8" t="s">
        <v>102</v>
      </c>
      <c r="I13" s="8">
        <v>579.27</v>
      </c>
      <c r="J13" s="8" t="s">
        <v>99</v>
      </c>
      <c r="K13" s="10">
        <v>579.1</v>
      </c>
      <c r="L13" s="26"/>
    </row>
    <row r="14" spans="1:12" x14ac:dyDescent="0.25">
      <c r="B14" s="7" t="s">
        <v>116</v>
      </c>
      <c r="C14" s="41"/>
      <c r="D14" s="25">
        <v>28</v>
      </c>
      <c r="E14" s="8" t="s">
        <v>23</v>
      </c>
      <c r="F14" s="8" t="s">
        <v>21</v>
      </c>
      <c r="G14" s="11">
        <f t="shared" si="0"/>
        <v>2.3571428571427435E-2</v>
      </c>
      <c r="H14" s="8" t="s">
        <v>101</v>
      </c>
      <c r="I14" s="8">
        <v>588.80999999999995</v>
      </c>
      <c r="J14" s="8" t="s">
        <v>102</v>
      </c>
      <c r="K14" s="10">
        <v>588.15</v>
      </c>
      <c r="L14" s="26"/>
    </row>
    <row r="15" spans="1:12" x14ac:dyDescent="0.25">
      <c r="B15" s="7" t="s">
        <v>117</v>
      </c>
      <c r="C15" s="42"/>
      <c r="D15" s="24">
        <v>6</v>
      </c>
      <c r="E15" s="13" t="s">
        <v>23</v>
      </c>
      <c r="F15" s="8" t="s">
        <v>21</v>
      </c>
      <c r="G15" s="11">
        <f t="shared" si="0"/>
        <v>4.9999999999954525E-3</v>
      </c>
      <c r="H15" s="13" t="s">
        <v>103</v>
      </c>
      <c r="I15" s="13">
        <v>588.17999999999995</v>
      </c>
      <c r="J15" s="13" t="s">
        <v>102</v>
      </c>
      <c r="K15" s="14">
        <v>588.15</v>
      </c>
      <c r="L15" s="27"/>
    </row>
    <row r="16" spans="1:12" x14ac:dyDescent="0.25">
      <c r="B16" s="7" t="s">
        <v>118</v>
      </c>
      <c r="C16" s="42">
        <v>1995419</v>
      </c>
      <c r="D16" s="24">
        <v>51</v>
      </c>
      <c r="E16" s="13" t="s">
        <v>23</v>
      </c>
      <c r="F16" s="8" t="s">
        <v>21</v>
      </c>
      <c r="G16" s="11">
        <v>5.0000000000000001E-3</v>
      </c>
      <c r="H16" s="13" t="s">
        <v>104</v>
      </c>
      <c r="I16" s="13">
        <v>588.44000000000005</v>
      </c>
      <c r="J16" s="13" t="s">
        <v>103</v>
      </c>
      <c r="K16" s="14">
        <v>588.19000000000005</v>
      </c>
      <c r="L16" s="27"/>
    </row>
    <row r="17" spans="2:12" ht="15.75" thickBot="1" x14ac:dyDescent="0.3">
      <c r="B17" s="28"/>
      <c r="C17" s="43"/>
      <c r="D17" s="29"/>
      <c r="E17" s="29"/>
      <c r="F17" s="29"/>
      <c r="G17" s="29"/>
      <c r="H17" s="29"/>
      <c r="I17" s="29"/>
      <c r="J17" s="29"/>
      <c r="K17" s="30"/>
      <c r="L17" s="31"/>
    </row>
    <row r="23" spans="2:12" x14ac:dyDescent="0.25">
      <c r="B23" s="7" t="s">
        <v>119</v>
      </c>
      <c r="C23" s="42"/>
      <c r="D23" s="24">
        <v>98.4</v>
      </c>
      <c r="E23" s="13" t="s">
        <v>29</v>
      </c>
      <c r="F23" s="8" t="s">
        <v>21</v>
      </c>
      <c r="G23" s="11">
        <f>(I23-K23)/D23</f>
        <v>1.5853658536584811E-2</v>
      </c>
      <c r="H23" s="13" t="s">
        <v>30</v>
      </c>
      <c r="I23" s="14">
        <v>590</v>
      </c>
      <c r="J23" s="13">
        <v>225</v>
      </c>
      <c r="K23" s="14">
        <v>588.44000000000005</v>
      </c>
    </row>
    <row r="24" spans="2:12" x14ac:dyDescent="0.25">
      <c r="B24" s="7" t="s">
        <v>120</v>
      </c>
      <c r="C24" s="42"/>
      <c r="D24" s="24">
        <v>100</v>
      </c>
      <c r="E24" s="13" t="s">
        <v>27</v>
      </c>
      <c r="F24" s="8" t="s">
        <v>21</v>
      </c>
      <c r="G24" s="11">
        <f>(I24-K24)/D24</f>
        <v>3.100000000000591E-3</v>
      </c>
      <c r="H24" s="13">
        <v>222</v>
      </c>
      <c r="I24" s="13">
        <v>580.08000000000004</v>
      </c>
      <c r="J24" s="13">
        <v>224</v>
      </c>
      <c r="K24" s="14">
        <v>579.77</v>
      </c>
    </row>
  </sheetData>
  <mergeCells count="1">
    <mergeCell ref="B2:L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2D1-04BE-4898-BC63-9A3D43B1CD6B}">
  <dimension ref="B1:U18"/>
  <sheetViews>
    <sheetView zoomScale="90" zoomScaleNormal="90" workbookViewId="0">
      <selection activeCell="B2" sqref="B2:K16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1" ht="15.75" thickBot="1" x14ac:dyDescent="0.3"/>
    <row r="2" spans="2:21" ht="15.75" thickBot="1" x14ac:dyDescent="0.3">
      <c r="B2" s="47" t="s">
        <v>11</v>
      </c>
      <c r="C2" s="48"/>
      <c r="D2" s="48"/>
      <c r="E2" s="48"/>
      <c r="F2" s="48"/>
      <c r="G2" s="48"/>
      <c r="H2" s="48"/>
      <c r="I2" s="48"/>
      <c r="J2" s="48"/>
      <c r="K2" s="49"/>
    </row>
    <row r="3" spans="2:21" s="2" customFormat="1" ht="30" x14ac:dyDescent="0.25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21" ht="28.9" customHeight="1" x14ac:dyDescent="0.25">
      <c r="B4" s="7" t="s">
        <v>92</v>
      </c>
      <c r="C4" s="8" t="s">
        <v>19</v>
      </c>
      <c r="D4" s="8" t="s">
        <v>154</v>
      </c>
      <c r="E4" s="10">
        <v>30.3</v>
      </c>
      <c r="F4" s="8" t="s">
        <v>22</v>
      </c>
      <c r="G4" s="8" t="s">
        <v>36</v>
      </c>
      <c r="H4" s="10">
        <v>584.25</v>
      </c>
      <c r="I4" s="10">
        <v>577.35</v>
      </c>
      <c r="J4" s="32" t="s">
        <v>186</v>
      </c>
      <c r="K4" s="26" t="s">
        <v>153</v>
      </c>
      <c r="M4" s="17" t="s">
        <v>105</v>
      </c>
      <c r="N4" s="18">
        <v>19</v>
      </c>
      <c r="O4" s="19" t="s">
        <v>25</v>
      </c>
      <c r="P4" s="19" t="s">
        <v>21</v>
      </c>
      <c r="Q4" s="20">
        <f>(S4-U4)/N4</f>
        <v>6.3157894736844498E-3</v>
      </c>
      <c r="R4" s="19">
        <v>236</v>
      </c>
      <c r="S4" s="15">
        <v>577.47</v>
      </c>
      <c r="T4" s="19">
        <v>237</v>
      </c>
      <c r="U4" s="15">
        <v>577.35</v>
      </c>
    </row>
    <row r="5" spans="2:21" ht="28.9" customHeight="1" x14ac:dyDescent="0.25">
      <c r="B5" s="7" t="s">
        <v>93</v>
      </c>
      <c r="C5" s="8" t="s">
        <v>19</v>
      </c>
      <c r="D5" s="8" t="s">
        <v>41</v>
      </c>
      <c r="E5" s="10">
        <v>35</v>
      </c>
      <c r="F5" s="8" t="s">
        <v>22</v>
      </c>
      <c r="G5" s="8" t="s">
        <v>37</v>
      </c>
      <c r="H5" s="10">
        <v>585</v>
      </c>
      <c r="I5" s="10">
        <v>577.62</v>
      </c>
      <c r="J5" s="32" t="s">
        <v>165</v>
      </c>
      <c r="K5" s="26"/>
      <c r="M5" s="17" t="s">
        <v>107</v>
      </c>
      <c r="N5" s="18">
        <v>300</v>
      </c>
      <c r="O5" s="19" t="s">
        <v>25</v>
      </c>
      <c r="P5" s="19" t="s">
        <v>21</v>
      </c>
      <c r="Q5" s="20">
        <f t="shared" ref="Q5:Q18" si="0">(S5-U5)/N5</f>
        <v>2.7333333333335002E-3</v>
      </c>
      <c r="R5" s="19">
        <v>232</v>
      </c>
      <c r="S5" s="19">
        <v>578.44000000000005</v>
      </c>
      <c r="T5" s="19">
        <v>235</v>
      </c>
      <c r="U5" s="15">
        <v>577.62</v>
      </c>
    </row>
    <row r="6" spans="2:21" x14ac:dyDescent="0.25">
      <c r="B6" s="7" t="s">
        <v>94</v>
      </c>
      <c r="C6" s="8" t="s">
        <v>19</v>
      </c>
      <c r="D6" s="8" t="s">
        <v>42</v>
      </c>
      <c r="E6" s="10">
        <v>31.1</v>
      </c>
      <c r="F6" s="8" t="s">
        <v>22</v>
      </c>
      <c r="G6" s="8" t="s">
        <v>36</v>
      </c>
      <c r="H6" s="10">
        <v>589.25</v>
      </c>
      <c r="I6" s="10">
        <v>578.44000000000005</v>
      </c>
      <c r="J6" s="33" t="s">
        <v>187</v>
      </c>
      <c r="K6" s="26" t="s">
        <v>153</v>
      </c>
      <c r="M6" s="17" t="s">
        <v>108</v>
      </c>
      <c r="N6" s="18">
        <v>8</v>
      </c>
      <c r="O6" s="19" t="s">
        <v>23</v>
      </c>
      <c r="P6" s="19" t="s">
        <v>21</v>
      </c>
      <c r="Q6" s="20">
        <f t="shared" si="0"/>
        <v>2.0000000000010232E-2</v>
      </c>
      <c r="R6" s="19">
        <v>234</v>
      </c>
      <c r="S6" s="15">
        <v>585.34</v>
      </c>
      <c r="T6" s="19">
        <v>232</v>
      </c>
      <c r="U6" s="19">
        <v>585.17999999999995</v>
      </c>
    </row>
    <row r="7" spans="2:21" x14ac:dyDescent="0.25">
      <c r="B7" s="7" t="s">
        <v>95</v>
      </c>
      <c r="C7" s="8" t="s">
        <v>19</v>
      </c>
      <c r="D7" s="8" t="s">
        <v>168</v>
      </c>
      <c r="E7" s="10">
        <v>26</v>
      </c>
      <c r="F7" s="8" t="s">
        <v>22</v>
      </c>
      <c r="G7" s="8" t="s">
        <v>38</v>
      </c>
      <c r="H7" s="10">
        <v>589.02</v>
      </c>
      <c r="I7" s="10">
        <v>585.09</v>
      </c>
      <c r="J7" s="33" t="s">
        <v>188</v>
      </c>
      <c r="K7" s="26"/>
      <c r="M7" s="17" t="s">
        <v>109</v>
      </c>
      <c r="N7" s="18">
        <v>51</v>
      </c>
      <c r="O7" s="19" t="s">
        <v>23</v>
      </c>
      <c r="P7" s="19" t="s">
        <v>21</v>
      </c>
      <c r="Q7" s="20">
        <f t="shared" si="0"/>
        <v>9.9999999999998215E-3</v>
      </c>
      <c r="R7" s="19">
        <v>233</v>
      </c>
      <c r="S7" s="15">
        <v>585.85</v>
      </c>
      <c r="T7" s="19">
        <v>234</v>
      </c>
      <c r="U7" s="15">
        <v>585.34</v>
      </c>
    </row>
    <row r="8" spans="2:21" x14ac:dyDescent="0.25">
      <c r="B8" s="7" t="s">
        <v>96</v>
      </c>
      <c r="C8" s="8" t="s">
        <v>19</v>
      </c>
      <c r="D8" s="8" t="s">
        <v>43</v>
      </c>
      <c r="E8" s="10">
        <v>20</v>
      </c>
      <c r="F8" s="8" t="s">
        <v>24</v>
      </c>
      <c r="G8" s="8" t="s">
        <v>38</v>
      </c>
      <c r="H8" s="10">
        <v>589.54</v>
      </c>
      <c r="I8" s="10">
        <v>585.85</v>
      </c>
      <c r="J8" s="33" t="s">
        <v>166</v>
      </c>
      <c r="K8" s="26"/>
      <c r="M8" s="17" t="s">
        <v>110</v>
      </c>
      <c r="N8" s="18">
        <v>11.7</v>
      </c>
      <c r="O8" s="19" t="s">
        <v>23</v>
      </c>
      <c r="P8" s="19" t="s">
        <v>26</v>
      </c>
      <c r="Q8" s="20">
        <f t="shared" si="0"/>
        <v>5.128205128205323E-2</v>
      </c>
      <c r="R8" s="19" t="s">
        <v>28</v>
      </c>
      <c r="S8" s="15">
        <v>586.45000000000005</v>
      </c>
      <c r="T8" s="19">
        <v>233</v>
      </c>
      <c r="U8" s="15">
        <v>585.85</v>
      </c>
    </row>
    <row r="9" spans="2:21" x14ac:dyDescent="0.25">
      <c r="B9" s="7" t="s">
        <v>97</v>
      </c>
      <c r="C9" s="8" t="s">
        <v>19</v>
      </c>
      <c r="D9" s="8" t="s">
        <v>44</v>
      </c>
      <c r="E9" s="10">
        <v>30.6</v>
      </c>
      <c r="F9" s="8" t="s">
        <v>22</v>
      </c>
      <c r="G9" s="8" t="s">
        <v>37</v>
      </c>
      <c r="H9" s="10">
        <v>591.42999999999995</v>
      </c>
      <c r="I9" s="10">
        <v>578.78</v>
      </c>
      <c r="J9" s="33" t="s">
        <v>140</v>
      </c>
      <c r="K9" s="26"/>
      <c r="M9" s="17" t="s">
        <v>111</v>
      </c>
      <c r="N9" s="18">
        <v>111</v>
      </c>
      <c r="O9" s="19" t="s">
        <v>25</v>
      </c>
      <c r="P9" s="19" t="s">
        <v>26</v>
      </c>
      <c r="Q9" s="20">
        <f t="shared" si="0"/>
        <v>3.0630630630623257E-3</v>
      </c>
      <c r="R9" s="19">
        <v>230</v>
      </c>
      <c r="S9" s="15">
        <v>578.78</v>
      </c>
      <c r="T9" s="19">
        <v>232</v>
      </c>
      <c r="U9" s="15">
        <v>578.44000000000005</v>
      </c>
    </row>
    <row r="10" spans="2:21" x14ac:dyDescent="0.25">
      <c r="B10" s="7" t="s">
        <v>98</v>
      </c>
      <c r="C10" s="8" t="s">
        <v>19</v>
      </c>
      <c r="D10" s="8" t="s">
        <v>45</v>
      </c>
      <c r="E10" s="10">
        <v>27.2</v>
      </c>
      <c r="F10" s="8" t="s">
        <v>22</v>
      </c>
      <c r="G10" s="8" t="s">
        <v>38</v>
      </c>
      <c r="H10" s="10">
        <v>591.08000000000004</v>
      </c>
      <c r="I10" s="10">
        <v>587.1</v>
      </c>
      <c r="J10" s="33" t="s">
        <v>167</v>
      </c>
      <c r="K10" s="26"/>
      <c r="M10" s="17" t="s">
        <v>112</v>
      </c>
      <c r="N10" s="18">
        <v>6</v>
      </c>
      <c r="O10" s="19" t="s">
        <v>23</v>
      </c>
      <c r="P10" s="19" t="s">
        <v>21</v>
      </c>
      <c r="Q10" s="20">
        <f t="shared" si="0"/>
        <v>4.9999999999954525E-3</v>
      </c>
      <c r="R10" s="19">
        <v>231</v>
      </c>
      <c r="S10" s="15">
        <v>587.1</v>
      </c>
      <c r="T10" s="19">
        <v>230</v>
      </c>
      <c r="U10" s="15">
        <v>587.07000000000005</v>
      </c>
    </row>
    <row r="11" spans="2:21" x14ac:dyDescent="0.25">
      <c r="B11" s="7" t="s">
        <v>99</v>
      </c>
      <c r="C11" s="8" t="s">
        <v>19</v>
      </c>
      <c r="D11" s="8" t="s">
        <v>46</v>
      </c>
      <c r="E11" s="10">
        <v>33.6</v>
      </c>
      <c r="F11" s="8" t="s">
        <v>22</v>
      </c>
      <c r="G11" s="8" t="s">
        <v>37</v>
      </c>
      <c r="H11" s="10">
        <v>592.62</v>
      </c>
      <c r="I11" s="10">
        <v>579.1</v>
      </c>
      <c r="J11" s="33" t="s">
        <v>141</v>
      </c>
      <c r="K11" s="26"/>
      <c r="M11" s="7" t="s">
        <v>113</v>
      </c>
      <c r="N11" s="9">
        <v>101</v>
      </c>
      <c r="O11" s="8" t="s">
        <v>25</v>
      </c>
      <c r="P11" s="8" t="s">
        <v>21</v>
      </c>
      <c r="Q11" s="11">
        <f t="shared" si="0"/>
        <v>3.1683168316836638E-3</v>
      </c>
      <c r="R11" s="8">
        <v>228</v>
      </c>
      <c r="S11" s="10">
        <v>579.1</v>
      </c>
      <c r="T11" s="8">
        <v>230</v>
      </c>
      <c r="U11" s="10">
        <v>578.78</v>
      </c>
    </row>
    <row r="12" spans="2:21" x14ac:dyDescent="0.25">
      <c r="B12" s="7" t="s">
        <v>100</v>
      </c>
      <c r="C12" s="8" t="s">
        <v>19</v>
      </c>
      <c r="D12" s="8" t="s">
        <v>47</v>
      </c>
      <c r="E12" s="10">
        <v>30.2</v>
      </c>
      <c r="F12" s="8" t="s">
        <v>22</v>
      </c>
      <c r="G12" s="8" t="s">
        <v>38</v>
      </c>
      <c r="H12" s="10">
        <v>592.11</v>
      </c>
      <c r="I12" s="10">
        <v>588.13</v>
      </c>
      <c r="J12" s="33" t="s">
        <v>169</v>
      </c>
      <c r="K12" s="26"/>
      <c r="M12" s="7" t="s">
        <v>114</v>
      </c>
      <c r="N12" s="9">
        <v>6</v>
      </c>
      <c r="O12" s="8" t="s">
        <v>23</v>
      </c>
      <c r="P12" s="8" t="s">
        <v>21</v>
      </c>
      <c r="Q12" s="11">
        <f t="shared" si="0"/>
        <v>9.9999999999909051E-3</v>
      </c>
      <c r="R12" s="8">
        <v>229</v>
      </c>
      <c r="S12" s="10">
        <v>588.13</v>
      </c>
      <c r="T12" s="8">
        <v>228</v>
      </c>
      <c r="U12" s="10">
        <v>588.07000000000005</v>
      </c>
    </row>
    <row r="13" spans="2:21" x14ac:dyDescent="0.25">
      <c r="B13" s="7" t="s">
        <v>101</v>
      </c>
      <c r="C13" s="8" t="s">
        <v>19</v>
      </c>
      <c r="D13" s="8" t="s">
        <v>48</v>
      </c>
      <c r="E13" s="10">
        <v>52.9</v>
      </c>
      <c r="F13" s="8" t="s">
        <v>22</v>
      </c>
      <c r="G13" s="8" t="s">
        <v>39</v>
      </c>
      <c r="H13" s="10">
        <v>592.79999999999995</v>
      </c>
      <c r="I13" s="10">
        <v>588.80999999999995</v>
      </c>
      <c r="J13" s="33" t="s">
        <v>142</v>
      </c>
      <c r="K13" s="26"/>
      <c r="M13" s="7" t="s">
        <v>115</v>
      </c>
      <c r="N13" s="9">
        <v>55</v>
      </c>
      <c r="O13" s="8" t="s">
        <v>25</v>
      </c>
      <c r="P13" s="8" t="s">
        <v>26</v>
      </c>
      <c r="Q13" s="11">
        <f t="shared" si="0"/>
        <v>3.0909090909083466E-3</v>
      </c>
      <c r="R13" s="8">
        <v>224</v>
      </c>
      <c r="S13" s="8">
        <v>579.27</v>
      </c>
      <c r="T13" s="8">
        <v>228</v>
      </c>
      <c r="U13" s="10">
        <v>579.1</v>
      </c>
    </row>
    <row r="14" spans="2:21" ht="28.9" customHeight="1" x14ac:dyDescent="0.25">
      <c r="B14" s="7" t="s">
        <v>102</v>
      </c>
      <c r="C14" s="8" t="s">
        <v>19</v>
      </c>
      <c r="D14" s="8" t="s">
        <v>49</v>
      </c>
      <c r="E14" s="10">
        <v>35.200000000000003</v>
      </c>
      <c r="F14" s="8" t="s">
        <v>22</v>
      </c>
      <c r="G14" s="8" t="s">
        <v>37</v>
      </c>
      <c r="H14" s="10">
        <v>592.75</v>
      </c>
      <c r="I14" s="10">
        <v>579.27</v>
      </c>
      <c r="J14" s="32" t="s">
        <v>143</v>
      </c>
      <c r="K14" s="26"/>
      <c r="M14" s="7" t="s">
        <v>116</v>
      </c>
      <c r="N14" s="9">
        <v>28</v>
      </c>
      <c r="O14" s="8" t="s">
        <v>23</v>
      </c>
      <c r="P14" s="8" t="s">
        <v>21</v>
      </c>
      <c r="Q14" s="11">
        <f t="shared" si="0"/>
        <v>2.3571428571427435E-2</v>
      </c>
      <c r="R14" s="8">
        <v>227</v>
      </c>
      <c r="S14" s="8">
        <v>588.80999999999995</v>
      </c>
      <c r="T14" s="8">
        <v>224</v>
      </c>
      <c r="U14" s="10">
        <v>588.15</v>
      </c>
    </row>
    <row r="15" spans="2:21" x14ac:dyDescent="0.25">
      <c r="B15" s="7" t="s">
        <v>103</v>
      </c>
      <c r="C15" s="8" t="s">
        <v>19</v>
      </c>
      <c r="D15" s="8" t="s">
        <v>50</v>
      </c>
      <c r="E15" s="10">
        <v>31.8</v>
      </c>
      <c r="F15" s="8" t="s">
        <v>22</v>
      </c>
      <c r="G15" s="8" t="s">
        <v>38</v>
      </c>
      <c r="H15" s="10">
        <v>592.23</v>
      </c>
      <c r="I15" s="10">
        <v>588.17999999999995</v>
      </c>
      <c r="J15" s="33" t="s">
        <v>170</v>
      </c>
      <c r="K15" s="26"/>
      <c r="M15" s="7" t="s">
        <v>117</v>
      </c>
      <c r="N15" s="12">
        <v>6</v>
      </c>
      <c r="O15" s="13" t="s">
        <v>23</v>
      </c>
      <c r="P15" s="8" t="s">
        <v>21</v>
      </c>
      <c r="Q15" s="11">
        <f t="shared" si="0"/>
        <v>4.9999999999954525E-3</v>
      </c>
      <c r="R15" s="13">
        <v>226</v>
      </c>
      <c r="S15" s="13">
        <v>588.17999999999995</v>
      </c>
      <c r="T15" s="13">
        <v>224</v>
      </c>
      <c r="U15" s="14">
        <v>588.15</v>
      </c>
    </row>
    <row r="16" spans="2:21" ht="15.75" thickBot="1" x14ac:dyDescent="0.3">
      <c r="B16" s="28" t="s">
        <v>104</v>
      </c>
      <c r="C16" s="29" t="s">
        <v>19</v>
      </c>
      <c r="D16" s="29" t="s">
        <v>50</v>
      </c>
      <c r="E16" s="30">
        <v>20</v>
      </c>
      <c r="F16" s="29" t="s">
        <v>24</v>
      </c>
      <c r="G16" s="29" t="s">
        <v>38</v>
      </c>
      <c r="H16" s="30">
        <v>592.41999999999996</v>
      </c>
      <c r="I16" s="30">
        <v>588.44000000000005</v>
      </c>
      <c r="J16" s="39" t="s">
        <v>171</v>
      </c>
      <c r="K16" s="31"/>
      <c r="M16" s="7" t="s">
        <v>118</v>
      </c>
      <c r="N16" s="12">
        <v>51</v>
      </c>
      <c r="O16" s="13" t="s">
        <v>23</v>
      </c>
      <c r="P16" s="8" t="s">
        <v>21</v>
      </c>
      <c r="Q16" s="11">
        <f t="shared" si="0"/>
        <v>4.9019607843137254E-3</v>
      </c>
      <c r="R16" s="13">
        <v>225</v>
      </c>
      <c r="S16" s="13">
        <v>588.44000000000005</v>
      </c>
      <c r="T16" s="13">
        <v>226</v>
      </c>
      <c r="U16" s="14">
        <v>588.19000000000005</v>
      </c>
    </row>
    <row r="17" spans="7:21" x14ac:dyDescent="0.25">
      <c r="G17" s="38"/>
      <c r="H17" s="38"/>
      <c r="I17" s="38"/>
      <c r="J17" s="38"/>
      <c r="K17" s="38"/>
      <c r="M17" s="7" t="s">
        <v>119</v>
      </c>
      <c r="N17" s="12">
        <v>98.4</v>
      </c>
      <c r="O17" s="13" t="s">
        <v>29</v>
      </c>
      <c r="P17" s="8" t="s">
        <v>21</v>
      </c>
      <c r="Q17" s="11">
        <f t="shared" si="0"/>
        <v>1.5853658536584811E-2</v>
      </c>
      <c r="R17" s="13" t="s">
        <v>30</v>
      </c>
      <c r="S17" s="14">
        <v>590</v>
      </c>
      <c r="T17" s="13">
        <v>225</v>
      </c>
      <c r="U17" s="14">
        <v>588.44000000000005</v>
      </c>
    </row>
    <row r="18" spans="7:21" x14ac:dyDescent="0.25">
      <c r="G18" s="38"/>
      <c r="M18" s="7" t="s">
        <v>120</v>
      </c>
      <c r="N18" s="12">
        <v>100</v>
      </c>
      <c r="O18" s="13" t="s">
        <v>27</v>
      </c>
      <c r="P18" s="8" t="s">
        <v>21</v>
      </c>
      <c r="Q18" s="11">
        <f t="shared" si="0"/>
        <v>3.100000000000591E-3</v>
      </c>
      <c r="R18" s="13">
        <v>222</v>
      </c>
      <c r="S18" s="13">
        <v>580.08000000000004</v>
      </c>
      <c r="T18" s="13">
        <v>224</v>
      </c>
      <c r="U18" s="14">
        <v>579.77</v>
      </c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A44-56C5-4F81-953E-BDE9DCF91BA6}">
  <dimension ref="A1:L24"/>
  <sheetViews>
    <sheetView workbookViewId="0">
      <selection activeCell="B2" sqref="B2:L24"/>
    </sheetView>
  </sheetViews>
  <sheetFormatPr defaultColWidth="9.140625" defaultRowHeight="15" x14ac:dyDescent="0.25"/>
  <cols>
    <col min="1" max="1" width="9.140625" style="1"/>
    <col min="2" max="2" width="9.140625" style="1" bestFit="1" customWidth="1"/>
    <col min="3" max="3" width="9.140625" style="1" customWidth="1"/>
    <col min="4" max="4" width="8.42578125" style="1" bestFit="1" customWidth="1"/>
    <col min="5" max="5" width="5.140625" style="1" bestFit="1" customWidth="1"/>
    <col min="6" max="6" width="10.140625" style="1" bestFit="1" customWidth="1"/>
    <col min="7" max="7" width="9.140625" style="1"/>
    <col min="8" max="8" width="14.140625" style="1" customWidth="1"/>
    <col min="9" max="9" width="14.85546875" style="1" customWidth="1"/>
    <col min="10" max="10" width="14.42578125" style="1" customWidth="1"/>
    <col min="11" max="11" width="12.140625" style="1" customWidth="1"/>
    <col min="12" max="12" width="16.85546875" style="1" customWidth="1"/>
    <col min="13" max="16384" width="9.140625" style="1"/>
  </cols>
  <sheetData>
    <row r="1" spans="1:12" ht="15.75" thickBot="1" x14ac:dyDescent="0.3"/>
    <row r="2" spans="1:12" ht="15.75" thickBot="1" x14ac:dyDescent="0.3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s="2" customFormat="1" ht="45" x14ac:dyDescent="0.25">
      <c r="B3" s="3" t="s">
        <v>1</v>
      </c>
      <c r="C3" s="40" t="s">
        <v>197</v>
      </c>
      <c r="D3" s="4" t="s">
        <v>2</v>
      </c>
      <c r="E3" s="4" t="s">
        <v>3</v>
      </c>
      <c r="F3" s="4" t="s">
        <v>4</v>
      </c>
      <c r="G3" s="4" t="s">
        <v>9</v>
      </c>
      <c r="H3" s="4" t="s">
        <v>5</v>
      </c>
      <c r="I3" s="4" t="s">
        <v>6</v>
      </c>
      <c r="J3" s="4" t="s">
        <v>7</v>
      </c>
      <c r="K3" s="4" t="s">
        <v>10</v>
      </c>
      <c r="L3" s="6" t="s">
        <v>8</v>
      </c>
    </row>
    <row r="4" spans="1:12" x14ac:dyDescent="0.25">
      <c r="A4" s="16"/>
      <c r="B4" s="7" t="s">
        <v>119</v>
      </c>
      <c r="C4" s="42"/>
      <c r="D4" s="24">
        <v>98.4</v>
      </c>
      <c r="E4" s="13" t="s">
        <v>29</v>
      </c>
      <c r="F4" s="8" t="s">
        <v>21</v>
      </c>
      <c r="G4" s="11">
        <f>(I4-K4)/D4</f>
        <v>2.3983739837397357E-2</v>
      </c>
      <c r="H4" s="13" t="s">
        <v>71</v>
      </c>
      <c r="I4" s="14">
        <v>590.79999999999995</v>
      </c>
      <c r="J4" s="13" t="s">
        <v>104</v>
      </c>
      <c r="K4" s="14">
        <v>588.44000000000005</v>
      </c>
      <c r="L4" s="26"/>
    </row>
    <row r="5" spans="1:12" x14ac:dyDescent="0.25">
      <c r="B5" s="7" t="s">
        <v>120</v>
      </c>
      <c r="C5" s="42"/>
      <c r="D5" s="24">
        <v>100</v>
      </c>
      <c r="E5" s="13" t="s">
        <v>27</v>
      </c>
      <c r="F5" s="8" t="s">
        <v>21</v>
      </c>
      <c r="G5" s="11">
        <f t="shared" ref="G5:G23" si="0">(I5-K5)/D5</f>
        <v>3.100000000000591E-3</v>
      </c>
      <c r="H5" s="13" t="s">
        <v>73</v>
      </c>
      <c r="I5" s="13">
        <v>580.08000000000004</v>
      </c>
      <c r="J5" s="13" t="s">
        <v>102</v>
      </c>
      <c r="K5" s="14">
        <v>579.77</v>
      </c>
      <c r="L5" s="26"/>
    </row>
    <row r="6" spans="1:12" x14ac:dyDescent="0.25">
      <c r="B6" s="7" t="s">
        <v>144</v>
      </c>
      <c r="C6" s="41"/>
      <c r="D6" s="25">
        <v>6</v>
      </c>
      <c r="E6" s="8" t="s">
        <v>23</v>
      </c>
      <c r="F6" s="8" t="s">
        <v>21</v>
      </c>
      <c r="G6" s="11">
        <v>1.2500000000000001E-2</v>
      </c>
      <c r="H6" s="8" t="s">
        <v>72</v>
      </c>
      <c r="I6" s="10">
        <v>588.48</v>
      </c>
      <c r="J6" s="8" t="s">
        <v>73</v>
      </c>
      <c r="K6" s="10">
        <v>588.41</v>
      </c>
      <c r="L6" s="26"/>
    </row>
    <row r="7" spans="1:12" x14ac:dyDescent="0.25">
      <c r="B7" s="7" t="s">
        <v>121</v>
      </c>
      <c r="C7" s="41">
        <v>1995433</v>
      </c>
      <c r="D7" s="25">
        <v>115</v>
      </c>
      <c r="E7" s="8" t="s">
        <v>27</v>
      </c>
      <c r="F7" s="8" t="s">
        <v>21</v>
      </c>
      <c r="G7" s="11">
        <f t="shared" si="0"/>
        <v>3.3043478260869168E-3</v>
      </c>
      <c r="H7" s="8" t="s">
        <v>75</v>
      </c>
      <c r="I7" s="10">
        <v>580.46</v>
      </c>
      <c r="J7" s="8" t="s">
        <v>73</v>
      </c>
      <c r="K7" s="10">
        <v>580.08000000000004</v>
      </c>
      <c r="L7" s="26"/>
    </row>
    <row r="8" spans="1:12" x14ac:dyDescent="0.25">
      <c r="A8" s="16"/>
      <c r="B8" s="7" t="s">
        <v>122</v>
      </c>
      <c r="C8" s="41"/>
      <c r="D8" s="25">
        <v>36.4</v>
      </c>
      <c r="E8" s="8" t="s">
        <v>23</v>
      </c>
      <c r="F8" s="8" t="s">
        <v>156</v>
      </c>
      <c r="G8" s="11">
        <f t="shared" si="0"/>
        <v>8.5164835164820169E-3</v>
      </c>
      <c r="H8" s="8" t="s">
        <v>74</v>
      </c>
      <c r="I8" s="10">
        <v>589.28</v>
      </c>
      <c r="J8" s="8" t="s">
        <v>75</v>
      </c>
      <c r="K8" s="10">
        <v>588.97</v>
      </c>
      <c r="L8" s="26" t="s">
        <v>155</v>
      </c>
    </row>
    <row r="9" spans="1:12" x14ac:dyDescent="0.25">
      <c r="B9" s="7" t="s">
        <v>123</v>
      </c>
      <c r="C9" s="41">
        <v>1995438</v>
      </c>
      <c r="D9" s="25">
        <v>61</v>
      </c>
      <c r="E9" s="8" t="s">
        <v>27</v>
      </c>
      <c r="F9" s="8" t="s">
        <v>21</v>
      </c>
      <c r="G9" s="11">
        <f t="shared" si="0"/>
        <v>3.1147540983596867E-3</v>
      </c>
      <c r="H9" s="8" t="s">
        <v>76</v>
      </c>
      <c r="I9" s="10">
        <v>580.65</v>
      </c>
      <c r="J9" s="8" t="s">
        <v>75</v>
      </c>
      <c r="K9" s="10">
        <v>580.46</v>
      </c>
      <c r="L9" s="26"/>
    </row>
    <row r="10" spans="1:12" x14ac:dyDescent="0.25">
      <c r="B10" s="7" t="s">
        <v>124</v>
      </c>
      <c r="C10" s="41">
        <v>1995432</v>
      </c>
      <c r="D10" s="25">
        <v>54</v>
      </c>
      <c r="E10" s="8" t="s">
        <v>23</v>
      </c>
      <c r="F10" s="8" t="s">
        <v>21</v>
      </c>
      <c r="G10" s="11">
        <v>5.0000000000000001E-3</v>
      </c>
      <c r="H10" s="8" t="s">
        <v>78</v>
      </c>
      <c r="I10" s="10">
        <v>587.74</v>
      </c>
      <c r="J10" s="8" t="s">
        <v>76</v>
      </c>
      <c r="K10" s="10">
        <v>587.51</v>
      </c>
      <c r="L10" s="26"/>
    </row>
    <row r="11" spans="1:12" x14ac:dyDescent="0.25">
      <c r="B11" s="7" t="s">
        <v>125</v>
      </c>
      <c r="C11" s="42"/>
      <c r="D11" s="24">
        <v>26</v>
      </c>
      <c r="E11" s="13" t="s">
        <v>23</v>
      </c>
      <c r="F11" s="13" t="s">
        <v>21</v>
      </c>
      <c r="G11" s="11">
        <v>1.3299999999999999E-2</v>
      </c>
      <c r="H11" s="13" t="s">
        <v>79</v>
      </c>
      <c r="I11" s="14">
        <v>588.08000000000004</v>
      </c>
      <c r="J11" s="13" t="s">
        <v>78</v>
      </c>
      <c r="K11" s="14">
        <v>587.74</v>
      </c>
      <c r="L11" s="27"/>
    </row>
    <row r="12" spans="1:12" x14ac:dyDescent="0.25">
      <c r="B12" s="7" t="s">
        <v>126</v>
      </c>
      <c r="C12" s="42"/>
      <c r="D12" s="24">
        <v>13</v>
      </c>
      <c r="E12" s="13" t="s">
        <v>23</v>
      </c>
      <c r="F12" s="13" t="s">
        <v>21</v>
      </c>
      <c r="G12" s="11">
        <v>1.4999999999999999E-2</v>
      </c>
      <c r="H12" s="13" t="s">
        <v>80</v>
      </c>
      <c r="I12" s="14">
        <v>588.27</v>
      </c>
      <c r="J12" s="13" t="s">
        <v>79</v>
      </c>
      <c r="K12" s="14">
        <v>588.08000000000004</v>
      </c>
      <c r="L12" s="27"/>
    </row>
    <row r="13" spans="1:12" x14ac:dyDescent="0.25">
      <c r="B13" s="7" t="s">
        <v>127</v>
      </c>
      <c r="C13" s="42">
        <v>1995431</v>
      </c>
      <c r="D13" s="24">
        <v>48</v>
      </c>
      <c r="E13" s="13" t="s">
        <v>23</v>
      </c>
      <c r="F13" s="13" t="s">
        <v>21</v>
      </c>
      <c r="G13" s="11">
        <f t="shared" si="0"/>
        <v>2.395833333333286E-2</v>
      </c>
      <c r="H13" s="13" t="s">
        <v>77</v>
      </c>
      <c r="I13" s="14">
        <v>588.66</v>
      </c>
      <c r="J13" s="13" t="s">
        <v>76</v>
      </c>
      <c r="K13" s="14">
        <v>587.51</v>
      </c>
      <c r="L13" s="27"/>
    </row>
    <row r="14" spans="1:12" x14ac:dyDescent="0.25">
      <c r="B14" s="7" t="s">
        <v>128</v>
      </c>
      <c r="C14" s="42">
        <v>1995435</v>
      </c>
      <c r="D14" s="24">
        <v>164</v>
      </c>
      <c r="E14" s="13" t="s">
        <v>27</v>
      </c>
      <c r="F14" s="13" t="s">
        <v>21</v>
      </c>
      <c r="G14" s="11">
        <v>3.3E-3</v>
      </c>
      <c r="H14" s="13" t="s">
        <v>149</v>
      </c>
      <c r="I14" s="14">
        <v>581.20000000000005</v>
      </c>
      <c r="J14" s="13" t="s">
        <v>76</v>
      </c>
      <c r="K14" s="14">
        <v>580.65</v>
      </c>
      <c r="L14" s="27"/>
    </row>
    <row r="15" spans="1:12" x14ac:dyDescent="0.25">
      <c r="B15" s="7" t="s">
        <v>130</v>
      </c>
      <c r="C15" s="42">
        <v>1995434</v>
      </c>
      <c r="D15" s="24">
        <v>95</v>
      </c>
      <c r="E15" s="13" t="s">
        <v>34</v>
      </c>
      <c r="F15" s="13" t="s">
        <v>21</v>
      </c>
      <c r="G15" s="11">
        <f t="shared" si="0"/>
        <v>5.263157894736842E-3</v>
      </c>
      <c r="H15" s="13" t="s">
        <v>81</v>
      </c>
      <c r="I15" s="14">
        <v>581.70000000000005</v>
      </c>
      <c r="J15" s="13" t="s">
        <v>149</v>
      </c>
      <c r="K15" s="14">
        <v>581.20000000000005</v>
      </c>
      <c r="L15" s="27"/>
    </row>
    <row r="16" spans="1:12" x14ac:dyDescent="0.25">
      <c r="B16" s="7" t="s">
        <v>131</v>
      </c>
      <c r="C16" s="42"/>
      <c r="D16" s="24">
        <v>9</v>
      </c>
      <c r="E16" s="13" t="s">
        <v>23</v>
      </c>
      <c r="F16" s="13" t="s">
        <v>21</v>
      </c>
      <c r="G16" s="11">
        <f t="shared" si="0"/>
        <v>1.4444444444443939E-2</v>
      </c>
      <c r="H16" s="13" t="s">
        <v>82</v>
      </c>
      <c r="I16" s="14">
        <v>587.13</v>
      </c>
      <c r="J16" s="13" t="s">
        <v>81</v>
      </c>
      <c r="K16" s="14">
        <v>587</v>
      </c>
      <c r="L16" s="27"/>
    </row>
    <row r="17" spans="1:12" x14ac:dyDescent="0.25">
      <c r="B17" s="7" t="s">
        <v>132</v>
      </c>
      <c r="C17" s="42"/>
      <c r="D17" s="34" t="s">
        <v>173</v>
      </c>
      <c r="E17" s="13" t="s">
        <v>20</v>
      </c>
      <c r="F17" s="13" t="s">
        <v>172</v>
      </c>
      <c r="G17" s="11">
        <v>6.1999999999999998E-3</v>
      </c>
      <c r="H17" s="13" t="s">
        <v>83</v>
      </c>
      <c r="I17" s="14">
        <v>582.48</v>
      </c>
      <c r="J17" s="13" t="s">
        <v>81</v>
      </c>
      <c r="K17" s="14">
        <v>581.95000000000005</v>
      </c>
      <c r="L17" s="27" t="s">
        <v>155</v>
      </c>
    </row>
    <row r="18" spans="1:12" x14ac:dyDescent="0.25">
      <c r="B18" s="7" t="s">
        <v>133</v>
      </c>
      <c r="C18" s="42"/>
      <c r="D18" s="24">
        <v>29</v>
      </c>
      <c r="E18" s="13" t="s">
        <v>23</v>
      </c>
      <c r="F18" s="13" t="s">
        <v>21</v>
      </c>
      <c r="G18" s="11">
        <f t="shared" si="0"/>
        <v>1.9310344827584324E-2</v>
      </c>
      <c r="H18" s="13" t="s">
        <v>85</v>
      </c>
      <c r="I18" s="14">
        <v>586.55999999999995</v>
      </c>
      <c r="J18" s="13" t="s">
        <v>83</v>
      </c>
      <c r="K18" s="14">
        <v>586</v>
      </c>
      <c r="L18" s="27"/>
    </row>
    <row r="19" spans="1:12" x14ac:dyDescent="0.25">
      <c r="B19" s="7" t="s">
        <v>134</v>
      </c>
      <c r="C19" s="42"/>
      <c r="D19" s="24">
        <v>42</v>
      </c>
      <c r="E19" s="13" t="s">
        <v>23</v>
      </c>
      <c r="F19" s="13" t="s">
        <v>21</v>
      </c>
      <c r="G19" s="11">
        <f t="shared" si="0"/>
        <v>1.4523809523809848E-2</v>
      </c>
      <c r="H19" s="13" t="s">
        <v>84</v>
      </c>
      <c r="I19" s="14">
        <v>586.61</v>
      </c>
      <c r="J19" s="13" t="s">
        <v>83</v>
      </c>
      <c r="K19" s="14">
        <v>586</v>
      </c>
      <c r="L19" s="27"/>
    </row>
    <row r="20" spans="1:12" x14ac:dyDescent="0.25">
      <c r="A20" s="16"/>
      <c r="B20" s="7" t="s">
        <v>135</v>
      </c>
      <c r="C20" s="42"/>
      <c r="D20" s="24">
        <v>12</v>
      </c>
      <c r="E20" s="13" t="s">
        <v>35</v>
      </c>
      <c r="F20" s="13" t="s">
        <v>21</v>
      </c>
      <c r="G20" s="11">
        <f t="shared" si="0"/>
        <v>1.0000000000000378E-2</v>
      </c>
      <c r="H20" s="13" t="s">
        <v>193</v>
      </c>
      <c r="I20" s="14">
        <v>588.57000000000005</v>
      </c>
      <c r="J20" s="13" t="s">
        <v>85</v>
      </c>
      <c r="K20" s="14">
        <v>588.45000000000005</v>
      </c>
      <c r="L20" s="27"/>
    </row>
    <row r="21" spans="1:12" x14ac:dyDescent="0.25">
      <c r="B21" s="7" t="s">
        <v>40</v>
      </c>
      <c r="C21" s="42"/>
      <c r="D21" s="24">
        <v>172</v>
      </c>
      <c r="E21" s="13" t="s">
        <v>23</v>
      </c>
      <c r="F21" s="13" t="s">
        <v>26</v>
      </c>
      <c r="G21" s="11">
        <f t="shared" si="0"/>
        <v>2.4127906976744055E-2</v>
      </c>
      <c r="H21" s="13" t="s">
        <v>86</v>
      </c>
      <c r="I21" s="14">
        <v>588.09</v>
      </c>
      <c r="J21" s="13" t="s">
        <v>194</v>
      </c>
      <c r="K21" s="14">
        <v>583.94000000000005</v>
      </c>
      <c r="L21" s="27"/>
    </row>
    <row r="22" spans="1:12" x14ac:dyDescent="0.25">
      <c r="B22" s="7" t="s">
        <v>174</v>
      </c>
      <c r="C22" s="42"/>
      <c r="D22" s="24">
        <v>25</v>
      </c>
      <c r="E22" s="13" t="s">
        <v>23</v>
      </c>
      <c r="F22" s="13" t="s">
        <v>21</v>
      </c>
      <c r="G22" s="11">
        <v>0.01</v>
      </c>
      <c r="H22" s="13" t="s">
        <v>190</v>
      </c>
      <c r="I22" s="14">
        <v>588.36</v>
      </c>
      <c r="J22" s="13" t="s">
        <v>87</v>
      </c>
      <c r="K22" s="14">
        <v>588.11</v>
      </c>
      <c r="L22" s="27"/>
    </row>
    <row r="23" spans="1:12" x14ac:dyDescent="0.25">
      <c r="B23" s="7" t="s">
        <v>136</v>
      </c>
      <c r="C23" s="42"/>
      <c r="D23" s="24">
        <v>198</v>
      </c>
      <c r="E23" s="13" t="s">
        <v>23</v>
      </c>
      <c r="F23" s="13" t="s">
        <v>21</v>
      </c>
      <c r="G23" s="11">
        <f t="shared" si="0"/>
        <v>1.0000000000000092E-2</v>
      </c>
      <c r="H23" s="13" t="s">
        <v>87</v>
      </c>
      <c r="I23" s="14">
        <v>588.11</v>
      </c>
      <c r="J23" s="13" t="s">
        <v>195</v>
      </c>
      <c r="K23" s="14">
        <v>586.13</v>
      </c>
      <c r="L23" s="27"/>
    </row>
    <row r="24" spans="1:12" ht="15.75" thickBot="1" x14ac:dyDescent="0.3">
      <c r="B24" s="28"/>
      <c r="C24" s="43"/>
      <c r="D24" s="29"/>
      <c r="E24" s="29"/>
      <c r="F24" s="29"/>
      <c r="G24" s="35"/>
      <c r="H24" s="29"/>
      <c r="I24" s="30"/>
      <c r="J24" s="29"/>
      <c r="K24" s="30"/>
      <c r="L24" s="31"/>
    </row>
  </sheetData>
  <mergeCells count="1">
    <mergeCell ref="B2:L2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BF4-85EF-4ECA-9E5A-035AE175D260}">
  <dimension ref="B1:U23"/>
  <sheetViews>
    <sheetView zoomScale="90" zoomScaleNormal="90" workbookViewId="0">
      <selection activeCell="B2" sqref="B2:K23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1" ht="15.75" thickBot="1" x14ac:dyDescent="0.3"/>
    <row r="2" spans="2:21" ht="15.75" thickBot="1" x14ac:dyDescent="0.3">
      <c r="B2" s="47" t="s">
        <v>11</v>
      </c>
      <c r="C2" s="48"/>
      <c r="D2" s="48"/>
      <c r="E2" s="48"/>
      <c r="F2" s="48"/>
      <c r="G2" s="48"/>
      <c r="H2" s="48"/>
      <c r="I2" s="48"/>
      <c r="J2" s="48"/>
      <c r="K2" s="49"/>
    </row>
    <row r="3" spans="2:21" s="2" customFormat="1" ht="30" x14ac:dyDescent="0.25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21" x14ac:dyDescent="0.25">
      <c r="B4" s="7" t="s">
        <v>71</v>
      </c>
      <c r="C4" s="8" t="s">
        <v>19</v>
      </c>
      <c r="D4" s="8" t="s">
        <v>55</v>
      </c>
      <c r="E4" s="10">
        <v>36.799999999999997</v>
      </c>
      <c r="F4" s="8" t="s">
        <v>24</v>
      </c>
      <c r="G4" s="8" t="s">
        <v>53</v>
      </c>
      <c r="H4" s="10">
        <v>592.45000000000005</v>
      </c>
      <c r="I4" s="10">
        <v>590.79999999999995</v>
      </c>
      <c r="J4" s="33" t="s">
        <v>157</v>
      </c>
      <c r="K4" s="26" t="s">
        <v>153</v>
      </c>
      <c r="M4" s="17" t="s">
        <v>119</v>
      </c>
      <c r="N4" s="21">
        <v>98.4</v>
      </c>
      <c r="O4" s="22" t="s">
        <v>29</v>
      </c>
      <c r="P4" s="19" t="s">
        <v>21</v>
      </c>
      <c r="Q4" s="20">
        <f t="shared" ref="Q4:Q23" si="0">(S4-U4)/N4</f>
        <v>1.5853658536584811E-2</v>
      </c>
      <c r="R4" s="22" t="s">
        <v>30</v>
      </c>
      <c r="S4" s="23">
        <v>590</v>
      </c>
      <c r="T4" s="22">
        <v>225</v>
      </c>
      <c r="U4" s="23">
        <v>588.44000000000005</v>
      </c>
    </row>
    <row r="5" spans="2:21" x14ac:dyDescent="0.25">
      <c r="B5" s="7" t="s">
        <v>72</v>
      </c>
      <c r="C5" s="8" t="s">
        <v>19</v>
      </c>
      <c r="D5" s="8" t="s">
        <v>56</v>
      </c>
      <c r="E5" s="10">
        <v>32</v>
      </c>
      <c r="F5" s="8" t="s">
        <v>22</v>
      </c>
      <c r="G5" s="8" t="s">
        <v>38</v>
      </c>
      <c r="H5" s="10">
        <v>592.47</v>
      </c>
      <c r="I5" s="10">
        <v>588.48</v>
      </c>
      <c r="J5" s="33" t="s">
        <v>145</v>
      </c>
      <c r="K5" s="26"/>
      <c r="M5" s="17" t="s">
        <v>120</v>
      </c>
      <c r="N5" s="21">
        <v>100</v>
      </c>
      <c r="O5" s="22" t="s">
        <v>27</v>
      </c>
      <c r="P5" s="19" t="s">
        <v>21</v>
      </c>
      <c r="Q5" s="20">
        <f t="shared" si="0"/>
        <v>3.100000000000591E-3</v>
      </c>
      <c r="R5" s="22">
        <v>222</v>
      </c>
      <c r="S5" s="22">
        <v>580.08000000000004</v>
      </c>
      <c r="T5" s="22">
        <v>224</v>
      </c>
      <c r="U5" s="23">
        <v>579.77</v>
      </c>
    </row>
    <row r="6" spans="2:21" ht="28.9" customHeight="1" x14ac:dyDescent="0.25">
      <c r="B6" s="7" t="s">
        <v>73</v>
      </c>
      <c r="C6" s="8" t="s">
        <v>19</v>
      </c>
      <c r="D6" s="8" t="s">
        <v>57</v>
      </c>
      <c r="E6" s="10">
        <v>35.6</v>
      </c>
      <c r="F6" s="8" t="s">
        <v>22</v>
      </c>
      <c r="G6" s="8" t="s">
        <v>37</v>
      </c>
      <c r="H6" s="10">
        <v>592.75</v>
      </c>
      <c r="I6" s="10">
        <v>580.08000000000004</v>
      </c>
      <c r="J6" s="32" t="s">
        <v>175</v>
      </c>
      <c r="K6" s="26"/>
      <c r="M6" s="17" t="s">
        <v>144</v>
      </c>
      <c r="N6" s="18">
        <v>6</v>
      </c>
      <c r="O6" s="19" t="s">
        <v>23</v>
      </c>
      <c r="P6" s="19" t="s">
        <v>21</v>
      </c>
      <c r="Q6" s="20">
        <f t="shared" si="0"/>
        <v>1.1666666666675004E-2</v>
      </c>
      <c r="R6" s="19">
        <v>223</v>
      </c>
      <c r="S6" s="15">
        <v>588.48</v>
      </c>
      <c r="T6" s="19">
        <v>222</v>
      </c>
      <c r="U6" s="15">
        <v>588.41</v>
      </c>
    </row>
    <row r="7" spans="2:21" x14ac:dyDescent="0.25">
      <c r="B7" s="7" t="s">
        <v>74</v>
      </c>
      <c r="C7" s="8" t="s">
        <v>19</v>
      </c>
      <c r="D7" s="8" t="s">
        <v>58</v>
      </c>
      <c r="E7" s="10">
        <v>50.2</v>
      </c>
      <c r="F7" s="8" t="s">
        <v>22</v>
      </c>
      <c r="G7" s="8" t="s">
        <v>53</v>
      </c>
      <c r="H7" s="10">
        <v>592.53</v>
      </c>
      <c r="I7" s="10">
        <v>589.28</v>
      </c>
      <c r="J7" s="33" t="s">
        <v>158</v>
      </c>
      <c r="K7" s="26" t="s">
        <v>153</v>
      </c>
      <c r="M7" s="17" t="s">
        <v>121</v>
      </c>
      <c r="N7" s="18">
        <v>115</v>
      </c>
      <c r="O7" s="19" t="s">
        <v>27</v>
      </c>
      <c r="P7" s="19" t="s">
        <v>21</v>
      </c>
      <c r="Q7" s="20">
        <f t="shared" si="0"/>
        <v>3.3043478260869168E-3</v>
      </c>
      <c r="R7" s="19">
        <v>221</v>
      </c>
      <c r="S7" s="15">
        <v>580.46</v>
      </c>
      <c r="T7" s="19">
        <v>222</v>
      </c>
      <c r="U7" s="15">
        <v>580.08000000000004</v>
      </c>
    </row>
    <row r="8" spans="2:21" ht="28.9" customHeight="1" x14ac:dyDescent="0.25">
      <c r="B8" s="7" t="s">
        <v>75</v>
      </c>
      <c r="C8" s="8" t="s">
        <v>19</v>
      </c>
      <c r="D8" s="8" t="s">
        <v>160</v>
      </c>
      <c r="E8" s="10">
        <v>22.8</v>
      </c>
      <c r="F8" s="8" t="s">
        <v>22</v>
      </c>
      <c r="G8" s="8" t="s">
        <v>36</v>
      </c>
      <c r="H8" s="10">
        <v>592.6</v>
      </c>
      <c r="I8" s="10">
        <v>580.46</v>
      </c>
      <c r="J8" s="32" t="s">
        <v>159</v>
      </c>
      <c r="K8" s="26" t="s">
        <v>153</v>
      </c>
      <c r="M8" s="17" t="s">
        <v>122</v>
      </c>
      <c r="N8" s="18">
        <v>36.4</v>
      </c>
      <c r="O8" s="19" t="s">
        <v>23</v>
      </c>
      <c r="P8" s="19" t="s">
        <v>33</v>
      </c>
      <c r="Q8" s="20">
        <f t="shared" si="0"/>
        <v>8.5164835164820169E-3</v>
      </c>
      <c r="R8" s="19" t="s">
        <v>32</v>
      </c>
      <c r="S8" s="15">
        <v>589.28</v>
      </c>
      <c r="T8" s="19">
        <v>221</v>
      </c>
      <c r="U8" s="15">
        <v>588.97</v>
      </c>
    </row>
    <row r="9" spans="2:21" ht="28.9" customHeight="1" x14ac:dyDescent="0.25">
      <c r="B9" s="7" t="s">
        <v>76</v>
      </c>
      <c r="C9" s="8" t="s">
        <v>19</v>
      </c>
      <c r="D9" s="8" t="s">
        <v>59</v>
      </c>
      <c r="E9" s="10">
        <v>0.2</v>
      </c>
      <c r="F9" s="8" t="s">
        <v>22</v>
      </c>
      <c r="G9" s="8" t="s">
        <v>37</v>
      </c>
      <c r="H9" s="10">
        <v>593.58000000000004</v>
      </c>
      <c r="I9" s="10">
        <v>580.65</v>
      </c>
      <c r="J9" s="32" t="s">
        <v>146</v>
      </c>
      <c r="K9" s="26"/>
      <c r="M9" s="17" t="s">
        <v>123</v>
      </c>
      <c r="N9" s="18">
        <v>61</v>
      </c>
      <c r="O9" s="19" t="s">
        <v>27</v>
      </c>
      <c r="P9" s="19" t="s">
        <v>21</v>
      </c>
      <c r="Q9" s="20">
        <f t="shared" si="0"/>
        <v>3.1147540983596867E-3</v>
      </c>
      <c r="R9" s="19">
        <v>216</v>
      </c>
      <c r="S9" s="15">
        <v>580.65</v>
      </c>
      <c r="T9" s="19">
        <v>221</v>
      </c>
      <c r="U9" s="15">
        <v>580.46</v>
      </c>
    </row>
    <row r="10" spans="2:21" ht="28.9" customHeight="1" x14ac:dyDescent="0.25">
      <c r="B10" s="7" t="s">
        <v>77</v>
      </c>
      <c r="C10" s="8" t="s">
        <v>19</v>
      </c>
      <c r="D10" s="8" t="s">
        <v>60</v>
      </c>
      <c r="E10" s="10">
        <v>35.9</v>
      </c>
      <c r="F10" s="8" t="s">
        <v>24</v>
      </c>
      <c r="G10" s="8" t="s">
        <v>54</v>
      </c>
      <c r="H10" s="10">
        <v>592.38</v>
      </c>
      <c r="I10" s="10">
        <v>588.66</v>
      </c>
      <c r="J10" s="32" t="s">
        <v>176</v>
      </c>
      <c r="K10" s="26"/>
      <c r="M10" s="7" t="s">
        <v>124</v>
      </c>
      <c r="N10" s="9">
        <v>46</v>
      </c>
      <c r="O10" s="8" t="s">
        <v>23</v>
      </c>
      <c r="P10" s="8" t="s">
        <v>21</v>
      </c>
      <c r="Q10" s="11">
        <f t="shared" si="0"/>
        <v>5.0000000000003956E-3</v>
      </c>
      <c r="R10" s="8">
        <v>218</v>
      </c>
      <c r="S10" s="10">
        <v>587.74</v>
      </c>
      <c r="T10" s="8">
        <v>216</v>
      </c>
      <c r="U10" s="10">
        <v>587.51</v>
      </c>
    </row>
    <row r="11" spans="2:21" ht="28.9" customHeight="1" x14ac:dyDescent="0.25">
      <c r="B11" s="7" t="s">
        <v>78</v>
      </c>
      <c r="C11" s="8" t="s">
        <v>19</v>
      </c>
      <c r="D11" s="8" t="s">
        <v>61</v>
      </c>
      <c r="E11" s="10">
        <v>42.2</v>
      </c>
      <c r="F11" s="8" t="s">
        <v>22</v>
      </c>
      <c r="G11" s="8" t="s">
        <v>54</v>
      </c>
      <c r="H11" s="10">
        <v>592.25</v>
      </c>
      <c r="I11" s="10">
        <v>587.74</v>
      </c>
      <c r="J11" s="32" t="s">
        <v>177</v>
      </c>
      <c r="K11" s="26"/>
      <c r="M11" s="7" t="s">
        <v>125</v>
      </c>
      <c r="N11" s="12">
        <v>23</v>
      </c>
      <c r="O11" s="13" t="s">
        <v>23</v>
      </c>
      <c r="P11" s="13" t="s">
        <v>21</v>
      </c>
      <c r="Q11" s="11">
        <f t="shared" si="0"/>
        <v>1.4782608695653558E-2</v>
      </c>
      <c r="R11" s="13">
        <v>219</v>
      </c>
      <c r="S11" s="14">
        <v>588.08000000000004</v>
      </c>
      <c r="T11" s="13">
        <v>218</v>
      </c>
      <c r="U11" s="14">
        <v>587.74</v>
      </c>
    </row>
    <row r="12" spans="2:21" x14ac:dyDescent="0.25">
      <c r="B12" s="7" t="s">
        <v>79</v>
      </c>
      <c r="C12" s="8" t="s">
        <v>19</v>
      </c>
      <c r="D12" s="8" t="s">
        <v>161</v>
      </c>
      <c r="E12" s="10">
        <v>64.400000000000006</v>
      </c>
      <c r="F12" s="8" t="s">
        <v>22</v>
      </c>
      <c r="G12" s="8" t="s">
        <v>52</v>
      </c>
      <c r="H12" s="10">
        <v>592.24</v>
      </c>
      <c r="I12" s="10">
        <v>588.08000000000004</v>
      </c>
      <c r="J12" s="33" t="s">
        <v>147</v>
      </c>
      <c r="K12" s="26"/>
      <c r="M12" s="7" t="s">
        <v>126</v>
      </c>
      <c r="N12" s="12">
        <v>13</v>
      </c>
      <c r="O12" s="13" t="s">
        <v>23</v>
      </c>
      <c r="P12" s="13" t="s">
        <v>21</v>
      </c>
      <c r="Q12" s="11">
        <f t="shared" si="0"/>
        <v>1.4615384615380068E-2</v>
      </c>
      <c r="R12" s="13">
        <v>220</v>
      </c>
      <c r="S12" s="14">
        <v>588.27</v>
      </c>
      <c r="T12" s="13">
        <v>219</v>
      </c>
      <c r="U12" s="14">
        <v>588.08000000000004</v>
      </c>
    </row>
    <row r="13" spans="2:21" x14ac:dyDescent="0.25">
      <c r="B13" s="7" t="s">
        <v>80</v>
      </c>
      <c r="C13" s="8" t="s">
        <v>19</v>
      </c>
      <c r="D13" s="8" t="s">
        <v>62</v>
      </c>
      <c r="E13" s="10">
        <v>67.900000000000006</v>
      </c>
      <c r="F13" s="8" t="s">
        <v>22</v>
      </c>
      <c r="G13" s="8" t="s">
        <v>39</v>
      </c>
      <c r="H13" s="10">
        <v>592.28</v>
      </c>
      <c r="I13" s="10">
        <v>588.27</v>
      </c>
      <c r="J13" s="33" t="s">
        <v>148</v>
      </c>
      <c r="K13" s="26"/>
      <c r="M13" s="7" t="s">
        <v>127</v>
      </c>
      <c r="N13" s="12">
        <v>36</v>
      </c>
      <c r="O13" s="13" t="s">
        <v>23</v>
      </c>
      <c r="P13" s="13" t="s">
        <v>21</v>
      </c>
      <c r="Q13" s="11">
        <f t="shared" si="0"/>
        <v>3.1944444444443811E-2</v>
      </c>
      <c r="R13" s="13">
        <v>217</v>
      </c>
      <c r="S13" s="14">
        <v>588.66</v>
      </c>
      <c r="T13" s="13">
        <v>216</v>
      </c>
      <c r="U13" s="14">
        <v>587.51</v>
      </c>
    </row>
    <row r="14" spans="2:21" ht="28.9" customHeight="1" x14ac:dyDescent="0.25">
      <c r="B14" s="7" t="s">
        <v>149</v>
      </c>
      <c r="C14" s="8" t="s">
        <v>19</v>
      </c>
      <c r="D14" s="8" t="s">
        <v>63</v>
      </c>
      <c r="E14" s="10">
        <v>17.600000000000001</v>
      </c>
      <c r="F14" s="8" t="s">
        <v>22</v>
      </c>
      <c r="G14" s="8" t="s">
        <v>37</v>
      </c>
      <c r="H14" s="10">
        <v>593.6</v>
      </c>
      <c r="I14" s="10">
        <v>581.20000000000005</v>
      </c>
      <c r="J14" s="32" t="s">
        <v>178</v>
      </c>
      <c r="K14" s="26"/>
      <c r="M14" s="7" t="s">
        <v>128</v>
      </c>
      <c r="N14" s="12">
        <v>164</v>
      </c>
      <c r="O14" s="13" t="s">
        <v>27</v>
      </c>
      <c r="P14" s="13" t="s">
        <v>21</v>
      </c>
      <c r="Q14" s="11">
        <f t="shared" si="0"/>
        <v>3.3536585365857817E-3</v>
      </c>
      <c r="R14" s="13">
        <v>211</v>
      </c>
      <c r="S14" s="14">
        <v>581.20000000000005</v>
      </c>
      <c r="T14" s="13">
        <v>216</v>
      </c>
      <c r="U14" s="14">
        <v>580.65</v>
      </c>
    </row>
    <row r="15" spans="2:21" x14ac:dyDescent="0.25">
      <c r="B15" s="7" t="s">
        <v>81</v>
      </c>
      <c r="C15" s="8" t="s">
        <v>19</v>
      </c>
      <c r="D15" s="8" t="s">
        <v>162</v>
      </c>
      <c r="E15" s="10">
        <v>29.1</v>
      </c>
      <c r="F15" s="8" t="s">
        <v>22</v>
      </c>
      <c r="G15" s="8" t="s">
        <v>37</v>
      </c>
      <c r="H15" s="10">
        <v>590.80999999999995</v>
      </c>
      <c r="I15" s="10">
        <v>581.70000000000005</v>
      </c>
      <c r="J15" s="33" t="s">
        <v>150</v>
      </c>
      <c r="K15" s="26"/>
      <c r="M15" s="7" t="s">
        <v>129</v>
      </c>
      <c r="N15" s="12">
        <v>204</v>
      </c>
      <c r="O15" s="13" t="s">
        <v>23</v>
      </c>
      <c r="P15" s="13" t="s">
        <v>21</v>
      </c>
      <c r="Q15" s="11">
        <f t="shared" si="0"/>
        <v>1.3725490196078209E-2</v>
      </c>
      <c r="R15" s="13">
        <v>212</v>
      </c>
      <c r="S15" s="14">
        <v>584.5</v>
      </c>
      <c r="T15" s="13">
        <v>211</v>
      </c>
      <c r="U15" s="14">
        <v>581.70000000000005</v>
      </c>
    </row>
    <row r="16" spans="2:21" x14ac:dyDescent="0.25">
      <c r="B16" s="7" t="s">
        <v>82</v>
      </c>
      <c r="C16" s="8" t="s">
        <v>19</v>
      </c>
      <c r="D16" s="8" t="s">
        <v>163</v>
      </c>
      <c r="E16" s="10">
        <v>31</v>
      </c>
      <c r="F16" s="8" t="s">
        <v>22</v>
      </c>
      <c r="G16" s="8" t="s">
        <v>38</v>
      </c>
      <c r="H16" s="10">
        <v>590.80999999999995</v>
      </c>
      <c r="I16" s="10">
        <v>587.13</v>
      </c>
      <c r="J16" s="33" t="s">
        <v>179</v>
      </c>
      <c r="K16" s="26"/>
      <c r="M16" s="7" t="s">
        <v>130</v>
      </c>
      <c r="N16" s="12">
        <v>95</v>
      </c>
      <c r="O16" s="13" t="s">
        <v>34</v>
      </c>
      <c r="P16" s="13" t="s">
        <v>21</v>
      </c>
      <c r="Q16" s="11">
        <f t="shared" si="0"/>
        <v>5.263157894736842E-3</v>
      </c>
      <c r="R16" s="13">
        <v>209</v>
      </c>
      <c r="S16" s="14">
        <v>581.70000000000005</v>
      </c>
      <c r="T16" s="13">
        <v>211</v>
      </c>
      <c r="U16" s="14">
        <v>581.20000000000005</v>
      </c>
    </row>
    <row r="17" spans="2:21" ht="28.9" customHeight="1" x14ac:dyDescent="0.25">
      <c r="B17" s="7" t="s">
        <v>83</v>
      </c>
      <c r="C17" s="8" t="s">
        <v>19</v>
      </c>
      <c r="D17" s="8" t="s">
        <v>64</v>
      </c>
      <c r="E17" s="10">
        <v>21.9</v>
      </c>
      <c r="F17" s="8" t="s">
        <v>22</v>
      </c>
      <c r="G17" s="8" t="s">
        <v>36</v>
      </c>
      <c r="H17" s="10">
        <v>590.45000000000005</v>
      </c>
      <c r="I17" s="10">
        <v>582.48</v>
      </c>
      <c r="J17" s="32" t="s">
        <v>164</v>
      </c>
      <c r="K17" s="26" t="s">
        <v>153</v>
      </c>
      <c r="M17" s="7" t="s">
        <v>131</v>
      </c>
      <c r="N17" s="12">
        <v>9</v>
      </c>
      <c r="O17" s="13" t="s">
        <v>23</v>
      </c>
      <c r="P17" s="13" t="s">
        <v>21</v>
      </c>
      <c r="Q17" s="11">
        <f t="shared" si="0"/>
        <v>1.4444444444443939E-2</v>
      </c>
      <c r="R17" s="13">
        <v>210</v>
      </c>
      <c r="S17" s="14">
        <v>587.13</v>
      </c>
      <c r="T17" s="13">
        <v>209</v>
      </c>
      <c r="U17" s="14">
        <v>587</v>
      </c>
    </row>
    <row r="18" spans="2:21" x14ac:dyDescent="0.25">
      <c r="B18" s="7" t="s">
        <v>84</v>
      </c>
      <c r="C18" s="8" t="s">
        <v>19</v>
      </c>
      <c r="D18" s="8" t="s">
        <v>65</v>
      </c>
      <c r="E18" s="10">
        <v>19.8</v>
      </c>
      <c r="F18" s="8" t="s">
        <v>24</v>
      </c>
      <c r="G18" s="8" t="s">
        <v>38</v>
      </c>
      <c r="H18" s="10">
        <v>590.57000000000005</v>
      </c>
      <c r="I18" s="10">
        <v>586.61</v>
      </c>
      <c r="J18" s="33" t="s">
        <v>180</v>
      </c>
      <c r="K18" s="26"/>
      <c r="M18" s="7" t="s">
        <v>132</v>
      </c>
      <c r="N18" s="12">
        <v>85</v>
      </c>
      <c r="O18" s="13" t="s">
        <v>20</v>
      </c>
      <c r="P18" s="13" t="s">
        <v>33</v>
      </c>
      <c r="Q18" s="11">
        <f t="shared" si="0"/>
        <v>6.2352941176467376E-3</v>
      </c>
      <c r="R18" s="13">
        <v>207</v>
      </c>
      <c r="S18" s="14">
        <v>582.48</v>
      </c>
      <c r="T18" s="13">
        <v>209</v>
      </c>
      <c r="U18" s="14">
        <v>581.95000000000005</v>
      </c>
    </row>
    <row r="19" spans="2:21" x14ac:dyDescent="0.25">
      <c r="B19" s="7" t="s">
        <v>85</v>
      </c>
      <c r="C19" s="8" t="s">
        <v>19</v>
      </c>
      <c r="D19" s="8" t="s">
        <v>66</v>
      </c>
      <c r="E19" s="10">
        <v>24.1</v>
      </c>
      <c r="F19" s="8" t="s">
        <v>22</v>
      </c>
      <c r="G19" s="8" t="s">
        <v>38</v>
      </c>
      <c r="H19" s="10">
        <v>590.67999999999995</v>
      </c>
      <c r="I19" s="10">
        <v>586.55999999999995</v>
      </c>
      <c r="J19" s="33" t="s">
        <v>181</v>
      </c>
      <c r="K19" s="26"/>
      <c r="M19" s="7" t="s">
        <v>133</v>
      </c>
      <c r="N19" s="12">
        <v>29</v>
      </c>
      <c r="O19" s="13" t="s">
        <v>23</v>
      </c>
      <c r="P19" s="13" t="s">
        <v>21</v>
      </c>
      <c r="Q19" s="11">
        <f t="shared" si="0"/>
        <v>1.9310344827584324E-2</v>
      </c>
      <c r="R19" s="13">
        <v>208</v>
      </c>
      <c r="S19" s="14">
        <v>586.55999999999995</v>
      </c>
      <c r="T19" s="13">
        <v>207</v>
      </c>
      <c r="U19" s="14">
        <v>586</v>
      </c>
    </row>
    <row r="20" spans="2:21" ht="28.9" customHeight="1" x14ac:dyDescent="0.25">
      <c r="B20" s="7" t="s">
        <v>86</v>
      </c>
      <c r="C20" s="8" t="s">
        <v>51</v>
      </c>
      <c r="D20" s="8" t="s">
        <v>67</v>
      </c>
      <c r="E20" s="10">
        <v>27.8</v>
      </c>
      <c r="F20" s="8" t="s">
        <v>22</v>
      </c>
      <c r="G20" s="8" t="s">
        <v>54</v>
      </c>
      <c r="H20" s="10">
        <v>591.99</v>
      </c>
      <c r="I20" s="10">
        <v>588.09</v>
      </c>
      <c r="J20" s="32" t="s">
        <v>182</v>
      </c>
      <c r="K20" s="26"/>
      <c r="M20" s="7" t="s">
        <v>134</v>
      </c>
      <c r="N20" s="12">
        <v>42</v>
      </c>
      <c r="O20" s="13" t="s">
        <v>23</v>
      </c>
      <c r="P20" s="13" t="s">
        <v>21</v>
      </c>
      <c r="Q20" s="11">
        <f t="shared" si="0"/>
        <v>1.4523809523809848E-2</v>
      </c>
      <c r="R20" s="13">
        <v>206</v>
      </c>
      <c r="S20" s="14">
        <v>586.61</v>
      </c>
      <c r="T20" s="13">
        <v>207</v>
      </c>
      <c r="U20" s="14">
        <v>586</v>
      </c>
    </row>
    <row r="21" spans="2:21" x14ac:dyDescent="0.25">
      <c r="B21" s="7" t="s">
        <v>87</v>
      </c>
      <c r="C21" s="8" t="s">
        <v>51</v>
      </c>
      <c r="D21" s="8" t="s">
        <v>68</v>
      </c>
      <c r="E21" s="10">
        <v>44.3</v>
      </c>
      <c r="F21" s="8" t="s">
        <v>24</v>
      </c>
      <c r="G21" s="8" t="s">
        <v>54</v>
      </c>
      <c r="H21" s="10">
        <v>591.77</v>
      </c>
      <c r="I21" s="10">
        <v>588.11</v>
      </c>
      <c r="J21" s="33" t="s">
        <v>183</v>
      </c>
      <c r="K21" s="26"/>
      <c r="M21" s="7" t="s">
        <v>135</v>
      </c>
      <c r="N21" s="12">
        <v>12.5</v>
      </c>
      <c r="O21" s="13" t="s">
        <v>35</v>
      </c>
      <c r="P21" s="13" t="s">
        <v>21</v>
      </c>
      <c r="Q21" s="11">
        <f t="shared" si="0"/>
        <v>0.16080000000000838</v>
      </c>
      <c r="R21" s="13" t="s">
        <v>31</v>
      </c>
      <c r="S21" s="14">
        <v>588.57000000000005</v>
      </c>
      <c r="T21" s="13">
        <v>208</v>
      </c>
      <c r="U21" s="14">
        <v>586.55999999999995</v>
      </c>
    </row>
    <row r="22" spans="2:21" x14ac:dyDescent="0.25">
      <c r="B22" s="7" t="s">
        <v>190</v>
      </c>
      <c r="C22" s="8" t="s">
        <v>51</v>
      </c>
      <c r="D22" s="8" t="s">
        <v>191</v>
      </c>
      <c r="E22" s="10">
        <v>63.44</v>
      </c>
      <c r="F22" s="8" t="s">
        <v>24</v>
      </c>
      <c r="G22" s="8" t="s">
        <v>38</v>
      </c>
      <c r="H22" s="8">
        <v>590.75</v>
      </c>
      <c r="I22" s="8">
        <v>588.36</v>
      </c>
      <c r="J22" s="33" t="s">
        <v>192</v>
      </c>
      <c r="K22" s="26"/>
      <c r="M22" s="7" t="s">
        <v>40</v>
      </c>
      <c r="N22" s="12">
        <v>172</v>
      </c>
      <c r="O22" s="13" t="s">
        <v>23</v>
      </c>
      <c r="P22" s="13" t="s">
        <v>21</v>
      </c>
      <c r="Q22" s="11">
        <f t="shared" si="0"/>
        <v>2.4127906976744055E-2</v>
      </c>
      <c r="R22" s="13">
        <v>200</v>
      </c>
      <c r="S22" s="14">
        <v>588.09</v>
      </c>
      <c r="T22" s="13">
        <v>201</v>
      </c>
      <c r="U22" s="14">
        <v>583.94000000000005</v>
      </c>
    </row>
    <row r="23" spans="2:21" ht="15.75" thickBot="1" x14ac:dyDescent="0.3">
      <c r="B23" s="28"/>
      <c r="C23" s="29"/>
      <c r="D23" s="29"/>
      <c r="E23" s="30"/>
      <c r="F23" s="29"/>
      <c r="G23" s="36"/>
      <c r="H23" s="36"/>
      <c r="I23" s="36"/>
      <c r="J23" s="36"/>
      <c r="K23" s="37"/>
      <c r="M23" s="7" t="s">
        <v>136</v>
      </c>
      <c r="N23" s="12">
        <v>198</v>
      </c>
      <c r="O23" s="13" t="s">
        <v>23</v>
      </c>
      <c r="P23" s="13" t="s">
        <v>21</v>
      </c>
      <c r="Q23" s="11">
        <f t="shared" si="0"/>
        <v>1.0000000000000092E-2</v>
      </c>
      <c r="R23" s="13">
        <v>205</v>
      </c>
      <c r="S23" s="14">
        <v>588.11</v>
      </c>
      <c r="T23" s="13">
        <v>203</v>
      </c>
      <c r="U23" s="14">
        <v>586.13</v>
      </c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2E88-AD81-41A5-B75A-10B17FC8BDF7}">
  <dimension ref="B1:L8"/>
  <sheetViews>
    <sheetView tabSelected="1" workbookViewId="0">
      <selection activeCell="B2" sqref="B2:L8"/>
    </sheetView>
  </sheetViews>
  <sheetFormatPr defaultColWidth="9.140625" defaultRowHeight="15" x14ac:dyDescent="0.25"/>
  <cols>
    <col min="1" max="1" width="9.140625" style="1"/>
    <col min="2" max="3" width="10" style="1" customWidth="1"/>
    <col min="4" max="4" width="8.42578125" style="1" bestFit="1" customWidth="1"/>
    <col min="5" max="5" width="5.140625" style="1" bestFit="1" customWidth="1"/>
    <col min="6" max="6" width="5.7109375" style="1" bestFit="1" customWidth="1"/>
    <col min="7" max="7" width="9.140625" style="1"/>
    <col min="8" max="8" width="14.140625" style="1" customWidth="1"/>
    <col min="9" max="9" width="14.85546875" style="1" customWidth="1"/>
    <col min="10" max="10" width="14.42578125" style="1" customWidth="1"/>
    <col min="11" max="11" width="12.140625" style="1" customWidth="1"/>
    <col min="12" max="12" width="16.85546875" style="1" customWidth="1"/>
    <col min="13" max="16384" width="9.140625" style="1"/>
  </cols>
  <sheetData>
    <row r="1" spans="2:12" ht="15.75" thickBot="1" x14ac:dyDescent="0.3"/>
    <row r="2" spans="2:12" ht="15.75" thickBot="1" x14ac:dyDescent="0.3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2:12" s="2" customFormat="1" ht="45" x14ac:dyDescent="0.25">
      <c r="B3" s="3" t="s">
        <v>1</v>
      </c>
      <c r="C3" s="40"/>
      <c r="D3" s="4" t="s">
        <v>2</v>
      </c>
      <c r="E3" s="4" t="s">
        <v>3</v>
      </c>
      <c r="F3" s="4" t="s">
        <v>4</v>
      </c>
      <c r="G3" s="4" t="s">
        <v>9</v>
      </c>
      <c r="H3" s="4" t="s">
        <v>5</v>
      </c>
      <c r="I3" s="4" t="s">
        <v>6</v>
      </c>
      <c r="J3" s="4" t="s">
        <v>7</v>
      </c>
      <c r="K3" s="4" t="s">
        <v>10</v>
      </c>
      <c r="L3" s="6" t="s">
        <v>8</v>
      </c>
    </row>
    <row r="4" spans="2:12" x14ac:dyDescent="0.25">
      <c r="B4" s="7" t="s">
        <v>129</v>
      </c>
      <c r="C4" s="42">
        <v>1995435</v>
      </c>
      <c r="D4" s="24">
        <v>204</v>
      </c>
      <c r="E4" s="13" t="s">
        <v>23</v>
      </c>
      <c r="F4" s="13" t="s">
        <v>21</v>
      </c>
      <c r="G4" s="11">
        <f t="shared" ref="G4:G6" si="0">(I4-K4)/D4</f>
        <v>1.3725490196078209E-2</v>
      </c>
      <c r="H4" s="13" t="s">
        <v>88</v>
      </c>
      <c r="I4" s="14">
        <v>584.5</v>
      </c>
      <c r="J4" s="13" t="s">
        <v>149</v>
      </c>
      <c r="K4" s="14">
        <v>581.70000000000005</v>
      </c>
      <c r="L4" s="26"/>
    </row>
    <row r="5" spans="2:12" x14ac:dyDescent="0.25">
      <c r="B5" s="7" t="s">
        <v>137</v>
      </c>
      <c r="C5" s="41"/>
      <c r="D5" s="25">
        <v>31</v>
      </c>
      <c r="E5" s="13" t="s">
        <v>23</v>
      </c>
      <c r="F5" s="13" t="s">
        <v>21</v>
      </c>
      <c r="G5" s="11">
        <f t="shared" si="0"/>
        <v>1.6129032258064516E-2</v>
      </c>
      <c r="H5" s="8" t="s">
        <v>89</v>
      </c>
      <c r="I5" s="10">
        <v>585</v>
      </c>
      <c r="J5" s="8" t="s">
        <v>88</v>
      </c>
      <c r="K5" s="10">
        <v>584.5</v>
      </c>
      <c r="L5" s="26"/>
    </row>
    <row r="6" spans="2:12" x14ac:dyDescent="0.25">
      <c r="B6" s="7" t="s">
        <v>138</v>
      </c>
      <c r="C6" s="41"/>
      <c r="D6" s="25">
        <v>59</v>
      </c>
      <c r="E6" s="13" t="s">
        <v>23</v>
      </c>
      <c r="F6" s="13" t="s">
        <v>21</v>
      </c>
      <c r="G6" s="11">
        <f t="shared" si="0"/>
        <v>2.4406779661017872E-2</v>
      </c>
      <c r="H6" s="8" t="s">
        <v>90</v>
      </c>
      <c r="I6" s="10">
        <v>586.44000000000005</v>
      </c>
      <c r="J6" s="8" t="s">
        <v>89</v>
      </c>
      <c r="K6" s="10">
        <v>585</v>
      </c>
      <c r="L6" s="26"/>
    </row>
    <row r="7" spans="2:12" x14ac:dyDescent="0.25">
      <c r="B7" s="7" t="s">
        <v>139</v>
      </c>
      <c r="C7" s="41"/>
      <c r="D7" s="25">
        <v>63</v>
      </c>
      <c r="E7" s="13" t="s">
        <v>23</v>
      </c>
      <c r="F7" s="13" t="s">
        <v>21</v>
      </c>
      <c r="G7" s="11">
        <v>1.5900000000000001E-2</v>
      </c>
      <c r="H7" s="8" t="s">
        <v>91</v>
      </c>
      <c r="I7" s="10">
        <v>586</v>
      </c>
      <c r="J7" s="8" t="s">
        <v>89</v>
      </c>
      <c r="K7" s="10">
        <v>585</v>
      </c>
      <c r="L7" s="26"/>
    </row>
    <row r="8" spans="2:12" ht="15.75" thickBot="1" x14ac:dyDescent="0.3">
      <c r="B8" s="28"/>
      <c r="C8" s="43"/>
      <c r="D8" s="29"/>
      <c r="E8" s="29"/>
      <c r="F8" s="29"/>
      <c r="G8" s="35"/>
      <c r="H8" s="29"/>
      <c r="I8" s="30"/>
      <c r="J8" s="29"/>
      <c r="K8" s="30"/>
      <c r="L8" s="31"/>
    </row>
  </sheetData>
  <mergeCells count="1">
    <mergeCell ref="B2:L2"/>
  </mergeCells>
  <phoneticPr fontId="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C5B4-3014-40E6-8CED-63896C8E935A}">
  <dimension ref="B1:U8"/>
  <sheetViews>
    <sheetView zoomScale="90" zoomScaleNormal="90" workbookViewId="0">
      <selection activeCell="E12" sqref="E12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1" ht="15.75" thickBot="1" x14ac:dyDescent="0.3"/>
    <row r="2" spans="2:21" ht="15.75" thickBot="1" x14ac:dyDescent="0.3">
      <c r="B2" s="44" t="s">
        <v>11</v>
      </c>
      <c r="C2" s="45"/>
      <c r="D2" s="45"/>
      <c r="E2" s="45"/>
      <c r="F2" s="45"/>
      <c r="G2" s="45"/>
      <c r="H2" s="45"/>
      <c r="I2" s="45"/>
      <c r="J2" s="45"/>
      <c r="K2" s="46"/>
    </row>
    <row r="3" spans="2:21" s="2" customFormat="1" ht="30" x14ac:dyDescent="0.25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21" x14ac:dyDescent="0.25">
      <c r="B4" s="7" t="s">
        <v>88</v>
      </c>
      <c r="C4" s="8" t="s">
        <v>51</v>
      </c>
      <c r="D4" s="8" t="s">
        <v>69</v>
      </c>
      <c r="E4" s="10">
        <v>17.100000000000001</v>
      </c>
      <c r="F4" s="8" t="s">
        <v>24</v>
      </c>
      <c r="G4" s="8" t="s">
        <v>38</v>
      </c>
      <c r="H4" s="10">
        <v>590.66999999999996</v>
      </c>
      <c r="I4" s="10">
        <v>584.5</v>
      </c>
      <c r="J4" s="33" t="s">
        <v>184</v>
      </c>
      <c r="K4" s="26"/>
      <c r="M4" s="7" t="s">
        <v>129</v>
      </c>
      <c r="N4" s="12">
        <v>204</v>
      </c>
      <c r="O4" s="13" t="s">
        <v>23</v>
      </c>
      <c r="P4" s="13" t="s">
        <v>21</v>
      </c>
      <c r="Q4" s="11">
        <f t="shared" ref="Q4:Q7" si="0">(S4-U4)/N4</f>
        <v>1.3725490196078209E-2</v>
      </c>
      <c r="R4" s="13">
        <v>212</v>
      </c>
      <c r="S4" s="14">
        <v>584.5</v>
      </c>
      <c r="T4" s="13">
        <v>211</v>
      </c>
      <c r="U4" s="14">
        <v>581.70000000000005</v>
      </c>
    </row>
    <row r="5" spans="2:21" ht="28.9" customHeight="1" x14ac:dyDescent="0.25">
      <c r="B5" s="7" t="s">
        <v>89</v>
      </c>
      <c r="C5" s="8" t="s">
        <v>51</v>
      </c>
      <c r="D5" s="8" t="s">
        <v>69</v>
      </c>
      <c r="E5" s="10">
        <v>14.1</v>
      </c>
      <c r="F5" s="8" t="s">
        <v>22</v>
      </c>
      <c r="G5" s="8" t="s">
        <v>38</v>
      </c>
      <c r="H5" s="10">
        <v>590.73</v>
      </c>
      <c r="I5" s="10">
        <v>585</v>
      </c>
      <c r="J5" s="32" t="s">
        <v>185</v>
      </c>
      <c r="K5" s="26"/>
      <c r="M5" s="7" t="s">
        <v>137</v>
      </c>
      <c r="N5" s="9">
        <v>31</v>
      </c>
      <c r="O5" s="13" t="s">
        <v>23</v>
      </c>
      <c r="P5" s="13" t="s">
        <v>21</v>
      </c>
      <c r="Q5" s="11">
        <f t="shared" si="0"/>
        <v>1.6129032258064516E-2</v>
      </c>
      <c r="R5" s="8">
        <v>213</v>
      </c>
      <c r="S5" s="10">
        <v>585</v>
      </c>
      <c r="T5" s="8">
        <v>212</v>
      </c>
      <c r="U5" s="10">
        <v>584.5</v>
      </c>
    </row>
    <row r="6" spans="2:21" x14ac:dyDescent="0.25">
      <c r="B6" s="7" t="s">
        <v>90</v>
      </c>
      <c r="C6" s="8" t="s">
        <v>51</v>
      </c>
      <c r="D6" s="8" t="s">
        <v>70</v>
      </c>
      <c r="E6" s="10">
        <v>40.700000000000003</v>
      </c>
      <c r="F6" s="8" t="s">
        <v>22</v>
      </c>
      <c r="G6" s="8" t="s">
        <v>39</v>
      </c>
      <c r="H6" s="10">
        <v>590.45000000000005</v>
      </c>
      <c r="I6" s="10">
        <v>586.44000000000005</v>
      </c>
      <c r="J6" s="33" t="s">
        <v>151</v>
      </c>
      <c r="K6" s="26"/>
      <c r="M6" s="7" t="s">
        <v>138</v>
      </c>
      <c r="N6" s="9">
        <v>59</v>
      </c>
      <c r="O6" s="13" t="s">
        <v>23</v>
      </c>
      <c r="P6" s="13" t="s">
        <v>21</v>
      </c>
      <c r="Q6" s="11">
        <f t="shared" si="0"/>
        <v>2.4406779661017872E-2</v>
      </c>
      <c r="R6" s="8">
        <v>215</v>
      </c>
      <c r="S6" s="10">
        <v>586.44000000000005</v>
      </c>
      <c r="T6" s="8">
        <v>213</v>
      </c>
      <c r="U6" s="10">
        <v>585</v>
      </c>
    </row>
    <row r="7" spans="2:21" x14ac:dyDescent="0.25">
      <c r="B7" s="7" t="s">
        <v>91</v>
      </c>
      <c r="C7" s="8" t="s">
        <v>51</v>
      </c>
      <c r="D7" s="8" t="s">
        <v>196</v>
      </c>
      <c r="E7" s="10">
        <v>25.9</v>
      </c>
      <c r="F7" s="8" t="s">
        <v>22</v>
      </c>
      <c r="G7" s="8" t="s">
        <v>52</v>
      </c>
      <c r="H7" s="10">
        <v>589.62</v>
      </c>
      <c r="I7" s="10">
        <v>586</v>
      </c>
      <c r="J7" s="33" t="s">
        <v>152</v>
      </c>
      <c r="K7" s="26"/>
      <c r="M7" s="7" t="s">
        <v>139</v>
      </c>
      <c r="N7" s="9">
        <v>62</v>
      </c>
      <c r="O7" s="13" t="s">
        <v>23</v>
      </c>
      <c r="P7" s="13" t="s">
        <v>21</v>
      </c>
      <c r="Q7" s="11">
        <f t="shared" si="0"/>
        <v>1.6129032258064516E-2</v>
      </c>
      <c r="R7" s="8">
        <v>214</v>
      </c>
      <c r="S7" s="10">
        <v>586</v>
      </c>
      <c r="T7" s="8">
        <v>213</v>
      </c>
      <c r="U7" s="10">
        <v>585</v>
      </c>
    </row>
    <row r="8" spans="2:21" ht="15.75" thickBot="1" x14ac:dyDescent="0.3">
      <c r="B8" s="28"/>
      <c r="C8" s="29"/>
      <c r="D8" s="29"/>
      <c r="E8" s="29"/>
      <c r="F8" s="29"/>
      <c r="G8" s="29"/>
      <c r="H8" s="29"/>
      <c r="I8" s="29"/>
      <c r="J8" s="29"/>
      <c r="K8" s="31"/>
    </row>
  </sheetData>
  <mergeCells count="1">
    <mergeCell ref="B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CONDUITS</vt:lpstr>
      <vt:lpstr>STRUCTURES</vt:lpstr>
      <vt:lpstr>CONDUITS 2</vt:lpstr>
      <vt:lpstr>STRUCTURES 2</vt:lpstr>
      <vt:lpstr>CONDUITS 3</vt:lpstr>
      <vt:lpstr>STRUCTURES 3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Ryan Greve</cp:lastModifiedBy>
  <dcterms:created xsi:type="dcterms:W3CDTF">2024-02-06T13:37:28Z</dcterms:created>
  <dcterms:modified xsi:type="dcterms:W3CDTF">2025-10-09T13:49:01Z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