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greve\appdata\local\bentley\projectwise\workingdir\ohiodot-pw.bentley.com_ohiodot-pw-02\rjgreve@transystems.com\d0743479\"/>
    </mc:Choice>
  </mc:AlternateContent>
  <xr:revisionPtr revIDLastSave="0" documentId="13_ncr:1_{87BE75EF-51E4-4E67-9667-C26F6378F3AA}" xr6:coauthVersionLast="47" xr6:coauthVersionMax="47" xr10:uidLastSave="{00000000-0000-0000-0000-000000000000}"/>
  <bookViews>
    <workbookView xWindow="-120" yWindow="-120" windowWidth="29040" windowHeight="15840" xr2:uid="{5CBC9DE0-476D-4E0E-A229-2158F471A200}"/>
  </bookViews>
  <sheets>
    <sheet name="CONDUITS" sheetId="1" r:id="rId1"/>
    <sheet name="STRUCTURES" sheetId="2" r:id="rId2"/>
    <sheet name="CONDUITS 2" sheetId="3" r:id="rId3"/>
    <sheet name="STRUCTURES 2" sheetId="4" r:id="rId4"/>
    <sheet name="CONDUITS 3" sheetId="5" r:id="rId5"/>
    <sheet name="STRUCTURES 3" sheetId="7" r:id="rId6"/>
    <sheet name="CONDUITS 4" sheetId="6" r:id="rId7"/>
    <sheet name="STRUCTURES 4" sheetId="8" r:id="rId8"/>
    <sheet name="CONDUITS 5" sheetId="9" r:id="rId9"/>
    <sheet name="STRUCTURES 5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G4" i="1" l="1"/>
  <c r="R41" i="2" l="1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F5" i="3"/>
  <c r="Q4" i="8"/>
  <c r="Q13" i="8"/>
  <c r="Q12" i="8"/>
  <c r="Q11" i="8"/>
  <c r="Q10" i="8"/>
  <c r="Q9" i="8"/>
  <c r="Q8" i="8"/>
  <c r="Q7" i="8"/>
  <c r="Q6" i="8"/>
  <c r="Q5" i="8"/>
  <c r="Q7" i="10"/>
  <c r="Q6" i="10"/>
  <c r="Q5" i="10"/>
  <c r="Q4" i="10"/>
  <c r="Q9" i="7"/>
  <c r="Q8" i="7"/>
  <c r="Q7" i="7"/>
  <c r="Q6" i="7"/>
  <c r="Q5" i="7"/>
  <c r="Q4" i="7"/>
  <c r="Q10" i="4"/>
  <c r="Q9" i="4"/>
  <c r="Q8" i="4"/>
  <c r="Q7" i="4"/>
  <c r="Q4" i="4"/>
  <c r="F4" i="5"/>
  <c r="F4" i="3"/>
  <c r="F5" i="5"/>
  <c r="F6" i="5"/>
  <c r="F7" i="5"/>
  <c r="F8" i="5"/>
  <c r="F9" i="5"/>
  <c r="F4" i="6"/>
  <c r="F5" i="6"/>
  <c r="F6" i="6"/>
  <c r="F7" i="6"/>
  <c r="F8" i="6"/>
  <c r="F9" i="6"/>
  <c r="F10" i="6"/>
  <c r="F11" i="6"/>
  <c r="F12" i="6"/>
  <c r="F4" i="9"/>
  <c r="F5" i="9"/>
  <c r="F6" i="3"/>
  <c r="F7" i="3"/>
  <c r="F8" i="3"/>
  <c r="F9" i="3"/>
  <c r="G15" i="1"/>
  <c r="G16" i="1"/>
  <c r="G18" i="1"/>
  <c r="G6" i="1"/>
  <c r="G7" i="1"/>
  <c r="G8" i="1"/>
  <c r="G9" i="1"/>
  <c r="G10" i="1"/>
  <c r="G11" i="1"/>
  <c r="G12" i="1"/>
  <c r="G13" i="1"/>
  <c r="G14" i="1"/>
  <c r="G5" i="1"/>
</calcChain>
</file>

<file path=xl/sharedStrings.xml><?xml version="1.0" encoding="utf-8"?>
<sst xmlns="http://schemas.openxmlformats.org/spreadsheetml/2006/main" count="769" uniqueCount="243">
  <si>
    <t>DRAINAGE CONDUIT DETAILS</t>
  </si>
  <si>
    <t>REF. NO.</t>
  </si>
  <si>
    <t>LENGTH (FT)</t>
  </si>
  <si>
    <t>SIZE</t>
  </si>
  <si>
    <t>TYPE</t>
  </si>
  <si>
    <t>START STRUCT. REF. NO.</t>
  </si>
  <si>
    <t>START INVERT ELEV.</t>
  </si>
  <si>
    <t>STOP STRUCT. REF. NO.</t>
  </si>
  <si>
    <t>EXISTING DISPOSITION</t>
  </si>
  <si>
    <t>SLOPE</t>
  </si>
  <si>
    <t>STOP INVERT ELEV.</t>
  </si>
  <si>
    <t>DRAINAGE STRUCTURE DETAILS</t>
  </si>
  <si>
    <t>REFERENCE ALIGNMENT</t>
  </si>
  <si>
    <t>STATION</t>
  </si>
  <si>
    <t>GRATE/RIM ELEV.</t>
  </si>
  <si>
    <t>INVERT ELEV.</t>
  </si>
  <si>
    <t>CONNECTED PIPES</t>
  </si>
  <si>
    <t>SIDE</t>
  </si>
  <si>
    <t>OFFSET</t>
  </si>
  <si>
    <t>US 6</t>
  </si>
  <si>
    <t>15"</t>
  </si>
  <si>
    <t>B</t>
  </si>
  <si>
    <t>LT</t>
  </si>
  <si>
    <t>18"</t>
  </si>
  <si>
    <t>12"</t>
  </si>
  <si>
    <t>P-101</t>
  </si>
  <si>
    <t>P-102</t>
  </si>
  <si>
    <t>P-103</t>
  </si>
  <si>
    <t>P-104</t>
  </si>
  <si>
    <t>P-105</t>
  </si>
  <si>
    <t>P-106</t>
  </si>
  <si>
    <t>P-107</t>
  </si>
  <si>
    <t>P-108</t>
  </si>
  <si>
    <t>P-109</t>
  </si>
  <si>
    <t>P-110</t>
  </si>
  <si>
    <t>C</t>
  </si>
  <si>
    <t>P-100</t>
  </si>
  <si>
    <t>108A</t>
  </si>
  <si>
    <t>110A</t>
  </si>
  <si>
    <t>110B</t>
  </si>
  <si>
    <t>F</t>
  </si>
  <si>
    <t>P-112</t>
  </si>
  <si>
    <t>P-113</t>
  </si>
  <si>
    <t>P-114</t>
  </si>
  <si>
    <t>P-116</t>
  </si>
  <si>
    <t>113B</t>
  </si>
  <si>
    <t>113A</t>
  </si>
  <si>
    <t>CB-5</t>
  </si>
  <si>
    <t>CB-2-2B</t>
  </si>
  <si>
    <t>CB-3A</t>
  </si>
  <si>
    <t>CB-6</t>
  </si>
  <si>
    <t>MH-3</t>
  </si>
  <si>
    <t>CB-3</t>
  </si>
  <si>
    <t>RT</t>
  </si>
  <si>
    <t>1744+80</t>
  </si>
  <si>
    <t>1744+50</t>
  </si>
  <si>
    <t>1745+50</t>
  </si>
  <si>
    <t>1747+00</t>
  </si>
  <si>
    <t>1748+97</t>
  </si>
  <si>
    <t>1752+00</t>
  </si>
  <si>
    <t>1751+50</t>
  </si>
  <si>
    <t>1753+50</t>
  </si>
  <si>
    <t>1754+60</t>
  </si>
  <si>
    <t>1755+50</t>
  </si>
  <si>
    <t>P-121</t>
  </si>
  <si>
    <t>P-123</t>
  </si>
  <si>
    <t>P-124</t>
  </si>
  <si>
    <t>P-125</t>
  </si>
  <si>
    <t>P-129</t>
  </si>
  <si>
    <t>P-130</t>
  </si>
  <si>
    <t>P-131</t>
  </si>
  <si>
    <t>135A</t>
  </si>
  <si>
    <t>136A</t>
  </si>
  <si>
    <t>P-132</t>
  </si>
  <si>
    <t>P-133</t>
  </si>
  <si>
    <t>P-134</t>
  </si>
  <si>
    <t>P-135</t>
  </si>
  <si>
    <t>P-136</t>
  </si>
  <si>
    <t>P-137</t>
  </si>
  <si>
    <t>P-138</t>
  </si>
  <si>
    <t>P-139</t>
  </si>
  <si>
    <t>P-141</t>
  </si>
  <si>
    <t>P-142</t>
  </si>
  <si>
    <t>CB-2-3</t>
  </si>
  <si>
    <t>1757+75</t>
  </si>
  <si>
    <t>1756+95</t>
  </si>
  <si>
    <t>1757+00</t>
  </si>
  <si>
    <t>1757+05</t>
  </si>
  <si>
    <t>1759+00</t>
  </si>
  <si>
    <t>1757+10</t>
  </si>
  <si>
    <t>1764+88</t>
  </si>
  <si>
    <t>1765+00</t>
  </si>
  <si>
    <t>1766+15</t>
  </si>
  <si>
    <t>1769+00</t>
  </si>
  <si>
    <t>1769+60</t>
  </si>
  <si>
    <t>1772+10</t>
  </si>
  <si>
    <t>1774+00</t>
  </si>
  <si>
    <t>1777+00</t>
  </si>
  <si>
    <t>1780+00</t>
  </si>
  <si>
    <t>24"</t>
  </si>
  <si>
    <t>CULVERT</t>
  </si>
  <si>
    <t>-</t>
  </si>
  <si>
    <t>EX. CB-2-2B</t>
  </si>
  <si>
    <t>1783+00</t>
  </si>
  <si>
    <t>1784+80</t>
  </si>
  <si>
    <t>1784+00</t>
  </si>
  <si>
    <t>1785+75</t>
  </si>
  <si>
    <t>1786+80</t>
  </si>
  <si>
    <t>1786+97</t>
  </si>
  <si>
    <t>1789+75</t>
  </si>
  <si>
    <t>1790+75</t>
  </si>
  <si>
    <t>1792+62</t>
  </si>
  <si>
    <t>EX. CCP</t>
  </si>
  <si>
    <t>1793+40</t>
  </si>
  <si>
    <t>D-100</t>
  </si>
  <si>
    <t>D-101</t>
  </si>
  <si>
    <t>D-102</t>
  </si>
  <si>
    <t>D-104</t>
  </si>
  <si>
    <t>D-103</t>
  </si>
  <si>
    <t>D-105</t>
  </si>
  <si>
    <t>D-107</t>
  </si>
  <si>
    <t>D-106</t>
  </si>
  <si>
    <t>D-108</t>
  </si>
  <si>
    <t>D-108A</t>
  </si>
  <si>
    <t>D-109</t>
  </si>
  <si>
    <t>D-112</t>
  </si>
  <si>
    <t>D-113</t>
  </si>
  <si>
    <t>D-114</t>
  </si>
  <si>
    <t>D-116</t>
  </si>
  <si>
    <t>D-117</t>
  </si>
  <si>
    <t>D-119</t>
  </si>
  <si>
    <t>D-120</t>
  </si>
  <si>
    <t>D-121</t>
  </si>
  <si>
    <t>D-122</t>
  </si>
  <si>
    <t>D-123</t>
  </si>
  <si>
    <t>D-124</t>
  </si>
  <si>
    <t>D-125</t>
  </si>
  <si>
    <t>D-129</t>
  </si>
  <si>
    <t>D-130</t>
  </si>
  <si>
    <t>D-131</t>
  </si>
  <si>
    <t>D-132</t>
  </si>
  <si>
    <t>D-133</t>
  </si>
  <si>
    <t>D-134</t>
  </si>
  <si>
    <t>D-135</t>
  </si>
  <si>
    <t>D-135A</t>
  </si>
  <si>
    <t>D-136</t>
  </si>
  <si>
    <t>D-136A</t>
  </si>
  <si>
    <t>D-137</t>
  </si>
  <si>
    <t>D-138</t>
  </si>
  <si>
    <t>D-141</t>
  </si>
  <si>
    <t>D-142</t>
  </si>
  <si>
    <t>D-143</t>
  </si>
  <si>
    <t>D-139</t>
  </si>
  <si>
    <t>D-144</t>
  </si>
  <si>
    <t>(OUT) P-100 N 12" 606.65</t>
  </si>
  <si>
    <t>(OUT) P-108 N 12" 593.85</t>
  </si>
  <si>
    <t>(IN) P-100 S 12" 606.00, (OUT) P-101 E 15" 605.75</t>
  </si>
  <si>
    <t>(OUT) P-108A NE 12" 595.81</t>
  </si>
  <si>
    <t>P-108A</t>
  </si>
  <si>
    <t>P-110A</t>
  </si>
  <si>
    <t>P-110B</t>
  </si>
  <si>
    <t>P-113A</t>
  </si>
  <si>
    <t>P-113B</t>
  </si>
  <si>
    <t>P-119</t>
  </si>
  <si>
    <t>P-135A</t>
  </si>
  <si>
    <t>P-136A</t>
  </si>
  <si>
    <t>P-143</t>
  </si>
  <si>
    <t>P-144</t>
  </si>
  <si>
    <t>(IN) P-119 W 12" 587.75</t>
  </si>
  <si>
    <t>(OUT) P-112 NW 12" 594.10</t>
  </si>
  <si>
    <t>(IN) P-121 SE 12" 587.50</t>
  </si>
  <si>
    <t>(OUT) P-132 E 12" 595.93</t>
  </si>
  <si>
    <t>(IN) P-135 W 18" 589.28, (OUT) P-135A E 24" 588.78</t>
  </si>
  <si>
    <t>(IN) P-136 W 24" 587.31, (OUT) P-136A E 24" 587.31</t>
  </si>
  <si>
    <t>(IN) P-137 W 24" 584.93, (OUT) P-138 E 24" 584.93</t>
  </si>
  <si>
    <t>F*</t>
  </si>
  <si>
    <t>ATG</t>
  </si>
  <si>
    <t>B/F*</t>
  </si>
  <si>
    <t>P-117</t>
  </si>
  <si>
    <t>(IN) P-131 E 12" 596.09, (OUT) P-129 W 15" 595.84</t>
  </si>
  <si>
    <t>(OUT) P-131 W 12" 596.92</t>
  </si>
  <si>
    <t>ATG, APP</t>
  </si>
  <si>
    <t>DND</t>
  </si>
  <si>
    <t>EX. RCP</t>
  </si>
  <si>
    <t>1795+37</t>
  </si>
  <si>
    <t>(IN) P-102 W 15" 604.60, (OUT) P-103 E 15" 604.60, (IN) UD-3 S 6" 607.31</t>
  </si>
  <si>
    <t>(IN) P-103 W 15" 601.67, (IN) P-105 S 12" 600.20, (OUT) P-104 E 15" 599.95, (IN) UD-4 W 6" 603.37</t>
  </si>
  <si>
    <t>(OUT) P-105 N 12" 600.46, (IN) UD-2 W 6" 603.34</t>
  </si>
  <si>
    <t>(IN) P-104 W 15" 594.22, (IN) P-107 S 15" 593.30, (OUT) P-106 E 18" 593.05, (IN) UD-5 W 6" 595.88</t>
  </si>
  <si>
    <t>(IN) P-108 S 12" 593.75, (IN) P-108A SW 12" 593.75, (OUT) P-107 N 15" 593.50, (IN) UD-6 W 6" 595.87</t>
  </si>
  <si>
    <t>(IN) P-106 W 18" 591.60, (OUT) P-109 E 18" 591.60, (IN) UD-7 W 6" 593.51</t>
  </si>
  <si>
    <t>(OUT) P-112 W 12" 591.75, (IN) UD-13 E 6" 593.15</t>
  </si>
  <si>
    <t>(OUT) P-114 N 12" 591.26, (IN) UD-8 W 6" 592.66, (IN) UD-12 E 6" 592.65</t>
  </si>
  <si>
    <t>(OUT) P-116 W 15" 591.75, (IN) UD-16 N 6" 594.31</t>
  </si>
  <si>
    <t>(IN) P-116 E 15" 591.01, (OUT) P-117 N 15" 591.01, (IN) UD-14 E 6" 593.65</t>
  </si>
  <si>
    <t>(IN) P-123 NW 12" 595.93, (OUT) P-124 E 12" 595.93, (IN) UD-20 N 6" 596.41</t>
  </si>
  <si>
    <t>(IN) P-124 W 12" 595.57, (OUT) P-125 E 12" 595.57, (IN) UD-21 N 6" 597.21</t>
  </si>
  <si>
    <t>D-118</t>
  </si>
  <si>
    <t>1756+94</t>
  </si>
  <si>
    <t>(OUT) P-122 NE 42" 586.10, (IN) P-117 S 15" 590.87</t>
  </si>
  <si>
    <t>D-126</t>
  </si>
  <si>
    <t>1767+54</t>
  </si>
  <si>
    <t>(IN) EX. 8" W 596.71, (IN) EX.  8" SW 596.01, (IN) EX. 12" S 596.50, (OUT) P-123 SE 12" 596.01</t>
  </si>
  <si>
    <t>P-126</t>
  </si>
  <si>
    <t>(IN) P-133 W 15" 592.53, (OUT) P-134 E 18" 592.28, (IN) UD-28 N 6" 597.43</t>
  </si>
  <si>
    <t>(IN) P-130 E 15" 595.64, (OUT) P-129 W 15" 595.64, (IN) UD-24 N 6" 598.00</t>
  </si>
  <si>
    <t>(IN) P-134 W 18" 591.08, (OUT) P-135 E 18" 591.08, (IN) UD-29 N 6" 596.98</t>
  </si>
  <si>
    <t>(IN) P-135A W 24" 587.83, (OUT) P-136 E 24" 587.83, (IN) UD-30 N 6" 596.75</t>
  </si>
  <si>
    <t>(OUT) P-141 E 12" 594.07, (IN) UD-164 N 6" 597.12, (IN) UD-27 S 6" 596.88</t>
  </si>
  <si>
    <t>(IN) P-136A W 24" 585.84, (OUT) P-137 E 24" 585.84, (IN) UD-32 N 6" 594.57</t>
  </si>
  <si>
    <t>(IN) P-141 W 12" 592.49, (IN) EX. 4" N 593.24, (OUT) P-142 E EX. 12" 592.49, (IN) UD-165 N 6" 596.66, (IN) UD-31 S 6" 596.45</t>
  </si>
  <si>
    <t>(IN) P-142 W EX. 12" 587.29, (OUT) P-143 E EX. 12" 587.29, (IN) UD-33 E 6" 584.58</t>
  </si>
  <si>
    <t>(IN) P-138 W 24" 582.52, (OUT) P-139 E 24" 582.52, (IN) UD-34 E 6" 590.03</t>
  </si>
  <si>
    <t>(IN) P-143 W EX. 12" 580.29, (OUT) P-144 E 12" 580.29, (IN) UD-166 N 6" 584.71, (IN) UD-35 SW 6" 585.66</t>
  </si>
  <si>
    <t>(IN) P-101 W 15" 605.35, (OUT) P-102 E 15" 605.35 (IN) UD-1 W 6" 608.96</t>
  </si>
  <si>
    <t>(IN) P-109 W 18" 590.35, (IN) P-112 E 12" 590.85, (IN) P-114 S 12" 590.85, (OUT) P-113 N 24" 589.85, (IN) UD-10 W 6" 592.65, (IN) UD-11 E 6" 592.65</t>
  </si>
  <si>
    <t>7/14</t>
  </si>
  <si>
    <t>D-113B</t>
  </si>
  <si>
    <t>HW-113</t>
  </si>
  <si>
    <t>D-113A</t>
  </si>
  <si>
    <t>(OUT) P-119 NE 42" 585.23, (IN) UD-17 E 6" 595.51</t>
  </si>
  <si>
    <t>(OUT) P-118 E 12" 589.46, (IN) UD-15 E 6" 593.88 (IN) P-118 SW 42" 585.23</t>
  </si>
  <si>
    <t>(IN) EX. 15" S 595.71,  (IN) EX. 4" SE 595.94, (IN) P-125 W 12" 595.14, (IN) P-129 E 15" 595.14, (OUT) P-126 NE 24" 595.14 (IN) UD-23 E 6" 597.10</t>
  </si>
  <si>
    <t>HW-128</t>
  </si>
  <si>
    <t>P-118A</t>
  </si>
  <si>
    <t>P-123A</t>
  </si>
  <si>
    <t>P-123B</t>
  </si>
  <si>
    <t>P-123C</t>
  </si>
  <si>
    <t>P-126A</t>
  </si>
  <si>
    <t>P-126B</t>
  </si>
  <si>
    <t>8"</t>
  </si>
  <si>
    <t>4"</t>
  </si>
  <si>
    <t>B-706.02</t>
  </si>
  <si>
    <t>B-707.33</t>
  </si>
  <si>
    <t>B-707.31</t>
  </si>
  <si>
    <t>B-707.42</t>
  </si>
  <si>
    <t>MATCH EX.</t>
  </si>
  <si>
    <t>EX.</t>
  </si>
  <si>
    <t>(IN) P-132 W 12" 593.83, (OUT) P-133 E 15" 593.58, (IN) UD-26 N 6" 597.37</t>
  </si>
  <si>
    <t>HW-139</t>
  </si>
  <si>
    <t>ABUTMENT WALL</t>
  </si>
  <si>
    <t>B, APP</t>
  </si>
  <si>
    <t>CFN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</si>
</sst>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10" fontId="1" fillId="0" borderId="8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1" fillId="0" borderId="13" xfId="0" quotePrefix="1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C655-0E76-423F-823E-173EA00DD1F9}">
  <dimension ref="B1:L20"/>
  <sheetViews>
    <sheetView tabSelected="1" workbookViewId="0">
      <selection activeCell="B2" sqref="B2:L20"/>
    </sheetView>
  </sheetViews>
  <sheetFormatPr defaultColWidth="9.140625" defaultRowHeight="15" x14ac:dyDescent="0.25"/>
  <cols>
    <col min="1" max="1" width="9.140625" style="1"/>
    <col min="2" max="3" width="10" style="1" customWidth="1"/>
    <col min="4" max="4" width="8.42578125" style="1" bestFit="1" customWidth="1"/>
    <col min="5" max="5" width="5.140625" style="1" bestFit="1" customWidth="1"/>
    <col min="6" max="6" width="7.28515625" style="1" bestFit="1" customWidth="1"/>
    <col min="7" max="7" width="9.140625" style="1"/>
    <col min="8" max="8" width="14.140625" style="1" customWidth="1"/>
    <col min="9" max="9" width="14.85546875" style="1" customWidth="1"/>
    <col min="10" max="10" width="14.42578125" style="1" customWidth="1"/>
    <col min="11" max="11" width="12.140625" style="1" customWidth="1"/>
    <col min="12" max="12" width="16.85546875" style="1" customWidth="1"/>
    <col min="13" max="16384" width="9.140625" style="1"/>
  </cols>
  <sheetData>
    <row r="1" spans="2:12" ht="15.75" thickBot="1" x14ac:dyDescent="0.3"/>
    <row r="2" spans="2:12" ht="15.75" thickBot="1" x14ac:dyDescent="0.3">
      <c r="B2" s="49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1"/>
    </row>
    <row r="3" spans="2:12" s="2" customFormat="1" ht="45" x14ac:dyDescent="0.25">
      <c r="B3" s="3" t="s">
        <v>1</v>
      </c>
      <c r="C3" s="52" t="s">
        <v>242</v>
      </c>
      <c r="D3" s="4" t="s">
        <v>2</v>
      </c>
      <c r="E3" s="4" t="s">
        <v>3</v>
      </c>
      <c r="F3" s="4" t="s">
        <v>4</v>
      </c>
      <c r="G3" s="4" t="s">
        <v>9</v>
      </c>
      <c r="H3" s="4" t="s">
        <v>5</v>
      </c>
      <c r="I3" s="4" t="s">
        <v>6</v>
      </c>
      <c r="J3" s="4" t="s">
        <v>7</v>
      </c>
      <c r="K3" s="4" t="s">
        <v>10</v>
      </c>
      <c r="L3" s="5" t="s">
        <v>8</v>
      </c>
    </row>
    <row r="4" spans="2:12" x14ac:dyDescent="0.25">
      <c r="B4" s="6" t="s">
        <v>36</v>
      </c>
      <c r="C4" s="53">
        <v>1995421</v>
      </c>
      <c r="D4" s="34">
        <v>67</v>
      </c>
      <c r="E4" s="7" t="s">
        <v>24</v>
      </c>
      <c r="F4" s="7" t="s">
        <v>21</v>
      </c>
      <c r="G4" s="14">
        <f>(I4-K4)/D4</f>
        <v>9.7014925373130941E-3</v>
      </c>
      <c r="H4" s="7" t="s">
        <v>114</v>
      </c>
      <c r="I4" s="7">
        <v>606.65</v>
      </c>
      <c r="J4" s="7" t="s">
        <v>115</v>
      </c>
      <c r="K4" s="9">
        <v>606</v>
      </c>
      <c r="L4" s="10"/>
    </row>
    <row r="5" spans="2:12" x14ac:dyDescent="0.25">
      <c r="B5" s="6" t="s">
        <v>25</v>
      </c>
      <c r="C5" s="53"/>
      <c r="D5" s="34">
        <v>100</v>
      </c>
      <c r="E5" s="7" t="s">
        <v>20</v>
      </c>
      <c r="F5" s="7" t="s">
        <v>21</v>
      </c>
      <c r="G5" s="14">
        <f>(I5-K5)/D5</f>
        <v>3.9999999999997728E-3</v>
      </c>
      <c r="H5" s="7" t="s">
        <v>115</v>
      </c>
      <c r="I5" s="9">
        <v>605.75</v>
      </c>
      <c r="J5" s="7" t="s">
        <v>116</v>
      </c>
      <c r="K5" s="7">
        <v>605.35</v>
      </c>
      <c r="L5" s="10"/>
    </row>
    <row r="6" spans="2:12" x14ac:dyDescent="0.25">
      <c r="B6" s="6" t="s">
        <v>26</v>
      </c>
      <c r="C6" s="53"/>
      <c r="D6" s="34">
        <v>150</v>
      </c>
      <c r="E6" s="7" t="s">
        <v>20</v>
      </c>
      <c r="F6" s="7" t="s">
        <v>21</v>
      </c>
      <c r="G6" s="14">
        <f t="shared" ref="G6:G18" si="0">(I6-K6)/D6</f>
        <v>5.0000000000000001E-3</v>
      </c>
      <c r="H6" s="7" t="s">
        <v>116</v>
      </c>
      <c r="I6" s="7">
        <v>605.35</v>
      </c>
      <c r="J6" s="7" t="s">
        <v>118</v>
      </c>
      <c r="K6" s="9">
        <v>604.6</v>
      </c>
      <c r="L6" s="10"/>
    </row>
    <row r="7" spans="2:12" x14ac:dyDescent="0.25">
      <c r="B7" s="6" t="s">
        <v>27</v>
      </c>
      <c r="C7" s="53"/>
      <c r="D7" s="34">
        <v>198</v>
      </c>
      <c r="E7" s="7" t="s">
        <v>20</v>
      </c>
      <c r="F7" s="7" t="s">
        <v>21</v>
      </c>
      <c r="G7" s="14">
        <f t="shared" si="0"/>
        <v>1.4797979797980119E-2</v>
      </c>
      <c r="H7" s="7" t="s">
        <v>118</v>
      </c>
      <c r="I7" s="9">
        <v>604.6</v>
      </c>
      <c r="J7" s="7" t="s">
        <v>117</v>
      </c>
      <c r="K7" s="7">
        <v>601.66999999999996</v>
      </c>
      <c r="L7" s="10"/>
    </row>
    <row r="8" spans="2:12" x14ac:dyDescent="0.25">
      <c r="B8" s="6" t="s">
        <v>29</v>
      </c>
      <c r="C8" s="53">
        <v>1995427</v>
      </c>
      <c r="D8" s="34">
        <v>51</v>
      </c>
      <c r="E8" s="7" t="s">
        <v>24</v>
      </c>
      <c r="F8" s="7" t="s">
        <v>21</v>
      </c>
      <c r="G8" s="14">
        <f t="shared" si="0"/>
        <v>5.0980392156860961E-3</v>
      </c>
      <c r="H8" s="7" t="s">
        <v>119</v>
      </c>
      <c r="I8" s="9">
        <v>600.46</v>
      </c>
      <c r="J8" s="7" t="s">
        <v>117</v>
      </c>
      <c r="K8" s="9">
        <v>600.20000000000005</v>
      </c>
      <c r="L8" s="10"/>
    </row>
    <row r="9" spans="2:12" x14ac:dyDescent="0.25">
      <c r="B9" s="6" t="s">
        <v>28</v>
      </c>
      <c r="C9" s="53"/>
      <c r="D9" s="34">
        <v>304</v>
      </c>
      <c r="E9" s="7" t="s">
        <v>20</v>
      </c>
      <c r="F9" s="7" t="s">
        <v>241</v>
      </c>
      <c r="G9" s="14">
        <f t="shared" si="0"/>
        <v>1.8848684210526375E-2</v>
      </c>
      <c r="H9" s="7" t="s">
        <v>117</v>
      </c>
      <c r="I9" s="9">
        <v>599.95000000000005</v>
      </c>
      <c r="J9" s="7" t="s">
        <v>121</v>
      </c>
      <c r="K9" s="9">
        <v>594.22</v>
      </c>
      <c r="L9" s="10"/>
    </row>
    <row r="10" spans="2:12" x14ac:dyDescent="0.25">
      <c r="B10" s="6" t="s">
        <v>32</v>
      </c>
      <c r="C10" s="53"/>
      <c r="D10" s="34">
        <v>10</v>
      </c>
      <c r="E10" s="7" t="s">
        <v>24</v>
      </c>
      <c r="F10" s="7" t="s">
        <v>21</v>
      </c>
      <c r="G10" s="14">
        <f t="shared" si="0"/>
        <v>1.0000000000002274E-2</v>
      </c>
      <c r="H10" s="7" t="s">
        <v>122</v>
      </c>
      <c r="I10" s="9">
        <v>593.85</v>
      </c>
      <c r="J10" s="7" t="s">
        <v>120</v>
      </c>
      <c r="K10" s="9">
        <v>593.75</v>
      </c>
      <c r="L10" s="10"/>
    </row>
    <row r="11" spans="2:12" x14ac:dyDescent="0.25">
      <c r="B11" s="6" t="s">
        <v>158</v>
      </c>
      <c r="C11" s="53"/>
      <c r="D11" s="34">
        <v>50</v>
      </c>
      <c r="E11" s="7" t="s">
        <v>24</v>
      </c>
      <c r="F11" s="7" t="s">
        <v>21</v>
      </c>
      <c r="G11" s="14">
        <f t="shared" si="0"/>
        <v>4.1199999999998911E-2</v>
      </c>
      <c r="H11" s="7" t="s">
        <v>123</v>
      </c>
      <c r="I11" s="9">
        <v>595.80999999999995</v>
      </c>
      <c r="J11" s="7" t="s">
        <v>120</v>
      </c>
      <c r="K11" s="9">
        <v>593.75</v>
      </c>
      <c r="L11" s="10"/>
    </row>
    <row r="12" spans="2:12" x14ac:dyDescent="0.25">
      <c r="B12" s="6" t="s">
        <v>31</v>
      </c>
      <c r="C12" s="53">
        <v>1995420</v>
      </c>
      <c r="D12" s="34">
        <v>40</v>
      </c>
      <c r="E12" s="7" t="s">
        <v>20</v>
      </c>
      <c r="F12" s="7" t="s">
        <v>21</v>
      </c>
      <c r="G12" s="14">
        <f t="shared" si="0"/>
        <v>5.0000000000011372E-3</v>
      </c>
      <c r="H12" s="7" t="s">
        <v>120</v>
      </c>
      <c r="I12" s="9">
        <v>593.5</v>
      </c>
      <c r="J12" s="7" t="s">
        <v>121</v>
      </c>
      <c r="K12" s="9">
        <v>593.29999999999995</v>
      </c>
      <c r="L12" s="10"/>
    </row>
    <row r="13" spans="2:12" x14ac:dyDescent="0.25">
      <c r="B13" s="6" t="s">
        <v>30</v>
      </c>
      <c r="C13" s="53"/>
      <c r="D13" s="34">
        <v>150</v>
      </c>
      <c r="E13" s="7" t="s">
        <v>23</v>
      </c>
      <c r="F13" s="7" t="s">
        <v>21</v>
      </c>
      <c r="G13" s="14">
        <f t="shared" si="0"/>
        <v>9.6666666666662127E-3</v>
      </c>
      <c r="H13" s="7" t="s">
        <v>121</v>
      </c>
      <c r="I13" s="7">
        <v>593.04999999999995</v>
      </c>
      <c r="J13" s="7" t="s">
        <v>124</v>
      </c>
      <c r="K13" s="9">
        <v>591.6</v>
      </c>
      <c r="L13" s="10"/>
    </row>
    <row r="14" spans="2:12" x14ac:dyDescent="0.25">
      <c r="B14" s="6" t="s">
        <v>33</v>
      </c>
      <c r="C14" s="53"/>
      <c r="D14" s="34">
        <v>110</v>
      </c>
      <c r="E14" s="7" t="s">
        <v>23</v>
      </c>
      <c r="F14" s="7" t="s">
        <v>21</v>
      </c>
      <c r="G14" s="14">
        <f t="shared" si="0"/>
        <v>1.1363636363636364E-2</v>
      </c>
      <c r="H14" s="7" t="s">
        <v>124</v>
      </c>
      <c r="I14" s="9">
        <v>591.6</v>
      </c>
      <c r="J14" s="7" t="s">
        <v>126</v>
      </c>
      <c r="K14" s="9">
        <v>590.35</v>
      </c>
      <c r="L14" s="10"/>
    </row>
    <row r="15" spans="2:12" x14ac:dyDescent="0.25">
      <c r="B15" s="6" t="s">
        <v>41</v>
      </c>
      <c r="C15" s="54"/>
      <c r="D15" s="35">
        <v>90</v>
      </c>
      <c r="E15" s="7" t="s">
        <v>24</v>
      </c>
      <c r="F15" s="18" t="s">
        <v>21</v>
      </c>
      <c r="G15" s="14">
        <f t="shared" si="0"/>
        <v>9.9999999999997469E-3</v>
      </c>
      <c r="H15" s="18" t="s">
        <v>125</v>
      </c>
      <c r="I15" s="18">
        <v>591.75</v>
      </c>
      <c r="J15" s="18" t="s">
        <v>126</v>
      </c>
      <c r="K15" s="19">
        <v>590.85</v>
      </c>
      <c r="L15" s="20"/>
    </row>
    <row r="16" spans="2:12" x14ac:dyDescent="0.25">
      <c r="B16" s="6" t="s">
        <v>43</v>
      </c>
      <c r="C16" s="54">
        <v>1995426</v>
      </c>
      <c r="D16" s="35">
        <v>40</v>
      </c>
      <c r="E16" s="7" t="s">
        <v>24</v>
      </c>
      <c r="F16" s="18" t="s">
        <v>21</v>
      </c>
      <c r="G16" s="14">
        <f t="shared" si="0"/>
        <v>1.0249999999999204E-2</v>
      </c>
      <c r="H16" s="18" t="s">
        <v>127</v>
      </c>
      <c r="I16" s="18">
        <v>591.26</v>
      </c>
      <c r="J16" s="18" t="s">
        <v>126</v>
      </c>
      <c r="K16" s="19">
        <v>590.85</v>
      </c>
      <c r="L16" s="20"/>
    </row>
    <row r="17" spans="2:12" x14ac:dyDescent="0.25">
      <c r="B17" s="6" t="s">
        <v>42</v>
      </c>
      <c r="C17" s="54"/>
      <c r="D17" s="36" t="s">
        <v>216</v>
      </c>
      <c r="E17" s="7" t="s">
        <v>99</v>
      </c>
      <c r="F17" s="18" t="s">
        <v>177</v>
      </c>
      <c r="G17" s="14">
        <v>5.5999999999999999E-3</v>
      </c>
      <c r="H17" s="18" t="s">
        <v>126</v>
      </c>
      <c r="I17" s="18">
        <v>589.85</v>
      </c>
      <c r="J17" s="18" t="s">
        <v>219</v>
      </c>
      <c r="K17" s="19">
        <v>589.75</v>
      </c>
      <c r="L17" s="20"/>
    </row>
    <row r="18" spans="2:12" x14ac:dyDescent="0.25">
      <c r="B18" s="6" t="s">
        <v>161</v>
      </c>
      <c r="C18" s="54"/>
      <c r="D18" s="35">
        <v>15</v>
      </c>
      <c r="E18" s="7" t="s">
        <v>99</v>
      </c>
      <c r="F18" s="18" t="s">
        <v>175</v>
      </c>
      <c r="G18" s="14">
        <f t="shared" si="0"/>
        <v>0.47200000000000275</v>
      </c>
      <c r="H18" s="18" t="s">
        <v>219</v>
      </c>
      <c r="I18" s="18">
        <v>589.75</v>
      </c>
      <c r="J18" s="18" t="s">
        <v>217</v>
      </c>
      <c r="K18" s="19">
        <v>582.66999999999996</v>
      </c>
      <c r="L18" s="20"/>
    </row>
    <row r="19" spans="2:12" x14ac:dyDescent="0.25">
      <c r="B19" s="6" t="s">
        <v>162</v>
      </c>
      <c r="C19" s="54"/>
      <c r="D19" s="35">
        <v>1</v>
      </c>
      <c r="E19" s="7" t="s">
        <v>99</v>
      </c>
      <c r="F19" s="18" t="s">
        <v>175</v>
      </c>
      <c r="G19" s="14">
        <v>2.0799999999999999E-2</v>
      </c>
      <c r="H19" s="18" t="s">
        <v>217</v>
      </c>
      <c r="I19" s="18">
        <v>582.66999999999996</v>
      </c>
      <c r="J19" s="18" t="s">
        <v>218</v>
      </c>
      <c r="K19" s="19">
        <v>582.64</v>
      </c>
      <c r="L19" s="20"/>
    </row>
    <row r="20" spans="2:12" ht="15.75" thickBot="1" x14ac:dyDescent="0.3">
      <c r="B20" s="11"/>
      <c r="C20" s="55"/>
      <c r="D20" s="12"/>
      <c r="E20" s="12"/>
      <c r="F20" s="12"/>
      <c r="G20" s="12"/>
      <c r="H20" s="12"/>
      <c r="I20" s="12"/>
      <c r="J20" s="12"/>
      <c r="K20" s="15"/>
      <c r="L20" s="13"/>
    </row>
  </sheetData>
  <mergeCells count="1">
    <mergeCell ref="B2:L2"/>
  </mergeCells>
  <phoneticPr fontId="2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DFF6-EF9A-492F-A612-74437F13585D}">
  <dimension ref="B1:U8"/>
  <sheetViews>
    <sheetView zoomScale="90" zoomScaleNormal="90" workbookViewId="0">
      <selection activeCell="J11" sqref="J11"/>
    </sheetView>
  </sheetViews>
  <sheetFormatPr defaultColWidth="9.140625" defaultRowHeight="15" x14ac:dyDescent="0.25"/>
  <cols>
    <col min="1" max="1" width="9.140625" style="1"/>
    <col min="2" max="2" width="10" style="1" customWidth="1"/>
    <col min="3" max="3" width="15" style="1" customWidth="1"/>
    <col min="4" max="4" width="12" style="1" customWidth="1"/>
    <col min="5" max="5" width="9.140625" style="1"/>
    <col min="6" max="6" width="7.7109375" style="1" customWidth="1"/>
    <col min="7" max="7" width="12.28515625" style="1" customWidth="1"/>
    <col min="8" max="8" width="15.7109375" style="1" customWidth="1"/>
    <col min="9" max="9" width="14.85546875" style="1" customWidth="1"/>
    <col min="10" max="10" width="66" style="1" customWidth="1"/>
    <col min="11" max="11" width="13" style="1" customWidth="1"/>
    <col min="12" max="16384" width="9.140625" style="1"/>
  </cols>
  <sheetData>
    <row r="1" spans="2:21" ht="15.75" thickBot="1" x14ac:dyDescent="0.3"/>
    <row r="2" spans="2:21" ht="15.75" thickBot="1" x14ac:dyDescent="0.3">
      <c r="B2" s="49" t="s">
        <v>11</v>
      </c>
      <c r="C2" s="50"/>
      <c r="D2" s="50"/>
      <c r="E2" s="50"/>
      <c r="F2" s="50"/>
      <c r="G2" s="50"/>
      <c r="H2" s="50"/>
      <c r="I2" s="50"/>
      <c r="J2" s="50"/>
      <c r="K2" s="51"/>
    </row>
    <row r="3" spans="2:21" s="2" customFormat="1" ht="30" x14ac:dyDescent="0.25">
      <c r="B3" s="3" t="s">
        <v>1</v>
      </c>
      <c r="C3" s="4" t="s">
        <v>12</v>
      </c>
      <c r="D3" s="4" t="s">
        <v>13</v>
      </c>
      <c r="E3" s="37" t="s">
        <v>18</v>
      </c>
      <c r="F3" s="4" t="s">
        <v>17</v>
      </c>
      <c r="G3" s="4" t="s">
        <v>4</v>
      </c>
      <c r="H3" s="4" t="s">
        <v>14</v>
      </c>
      <c r="I3" s="4" t="s">
        <v>15</v>
      </c>
      <c r="J3" s="4" t="s">
        <v>16</v>
      </c>
      <c r="K3" s="5" t="s">
        <v>8</v>
      </c>
    </row>
    <row r="4" spans="2:21" x14ac:dyDescent="0.25">
      <c r="B4" s="6" t="s">
        <v>152</v>
      </c>
      <c r="C4" s="7" t="s">
        <v>19</v>
      </c>
      <c r="D4" s="7" t="s">
        <v>113</v>
      </c>
      <c r="E4" s="9">
        <v>32</v>
      </c>
      <c r="F4" s="7" t="s">
        <v>53</v>
      </c>
      <c r="G4" s="7" t="s">
        <v>83</v>
      </c>
      <c r="H4" s="9">
        <v>591.28</v>
      </c>
      <c r="I4" s="9">
        <v>582.52</v>
      </c>
      <c r="J4" s="38" t="s">
        <v>212</v>
      </c>
      <c r="K4" s="10"/>
      <c r="M4" s="24" t="s">
        <v>79</v>
      </c>
      <c r="N4" s="25">
        <v>265</v>
      </c>
      <c r="O4" s="26" t="s">
        <v>99</v>
      </c>
      <c r="P4" s="26" t="s">
        <v>21</v>
      </c>
      <c r="Q4" s="27">
        <f t="shared" ref="Q4:Q7" si="0">(S4-U4)/N4</f>
        <v>9.0943396226413897E-3</v>
      </c>
      <c r="R4" s="26">
        <v>138</v>
      </c>
      <c r="S4" s="28">
        <v>584.92999999999995</v>
      </c>
      <c r="T4" s="26">
        <v>139</v>
      </c>
      <c r="U4" s="28">
        <v>582.52</v>
      </c>
    </row>
    <row r="5" spans="2:21" ht="30" x14ac:dyDescent="0.25">
      <c r="B5" s="6" t="s">
        <v>153</v>
      </c>
      <c r="C5" s="7" t="s">
        <v>19</v>
      </c>
      <c r="D5" s="7" t="s">
        <v>184</v>
      </c>
      <c r="E5" s="9">
        <v>29.5</v>
      </c>
      <c r="F5" s="7" t="s">
        <v>22</v>
      </c>
      <c r="G5" s="7" t="s">
        <v>102</v>
      </c>
      <c r="H5" s="9">
        <v>586.26</v>
      </c>
      <c r="I5" s="9">
        <v>580.29</v>
      </c>
      <c r="J5" s="39" t="s">
        <v>213</v>
      </c>
      <c r="K5" s="10" t="s">
        <v>181</v>
      </c>
      <c r="M5" s="24" t="s">
        <v>80</v>
      </c>
      <c r="N5" s="25">
        <v>244</v>
      </c>
      <c r="O5" s="26" t="s">
        <v>99</v>
      </c>
      <c r="P5" s="26" t="s">
        <v>21</v>
      </c>
      <c r="Q5" s="27">
        <f t="shared" si="0"/>
        <v>1.0327868852458942E-2</v>
      </c>
      <c r="R5" s="26">
        <v>139</v>
      </c>
      <c r="S5" s="28">
        <v>582.52</v>
      </c>
      <c r="T5" s="26">
        <v>140</v>
      </c>
      <c r="U5" s="28">
        <v>580</v>
      </c>
    </row>
    <row r="6" spans="2:21" ht="14.45" customHeight="1" x14ac:dyDescent="0.25">
      <c r="B6" s="6"/>
      <c r="C6" s="7"/>
      <c r="D6" s="7"/>
      <c r="E6" s="9"/>
      <c r="F6" s="7"/>
      <c r="G6" s="7"/>
      <c r="H6" s="9"/>
      <c r="I6" s="9"/>
      <c r="J6" s="38"/>
      <c r="K6" s="10"/>
      <c r="M6" s="24" t="s">
        <v>166</v>
      </c>
      <c r="N6" s="25">
        <v>271</v>
      </c>
      <c r="O6" s="26" t="s">
        <v>24</v>
      </c>
      <c r="P6" s="26" t="s">
        <v>112</v>
      </c>
      <c r="Q6" s="27">
        <f t="shared" si="0"/>
        <v>2.5830258302583026E-2</v>
      </c>
      <c r="R6" s="26">
        <v>143</v>
      </c>
      <c r="S6" s="28">
        <v>587.29</v>
      </c>
      <c r="T6" s="26">
        <v>144</v>
      </c>
      <c r="U6" s="28">
        <v>580.29</v>
      </c>
    </row>
    <row r="7" spans="2:21" x14ac:dyDescent="0.25">
      <c r="B7" s="6"/>
      <c r="C7" s="7"/>
      <c r="D7" s="7"/>
      <c r="E7" s="9"/>
      <c r="F7" s="7"/>
      <c r="G7" s="7"/>
      <c r="H7" s="9"/>
      <c r="I7" s="9"/>
      <c r="J7" s="38"/>
      <c r="K7" s="10"/>
      <c r="M7" s="24" t="s">
        <v>167</v>
      </c>
      <c r="N7" s="25">
        <v>50</v>
      </c>
      <c r="O7" s="26" t="s">
        <v>24</v>
      </c>
      <c r="P7" s="26" t="s">
        <v>35</v>
      </c>
      <c r="Q7" s="27">
        <f t="shared" si="0"/>
        <v>3.579999999999927E-2</v>
      </c>
      <c r="R7" s="26">
        <v>144</v>
      </c>
      <c r="S7" s="28">
        <v>580.29</v>
      </c>
      <c r="T7" s="26">
        <v>145</v>
      </c>
      <c r="U7" s="28">
        <v>578.5</v>
      </c>
    </row>
    <row r="8" spans="2:21" ht="15.75" thickBot="1" x14ac:dyDescent="0.3">
      <c r="B8" s="11"/>
      <c r="C8" s="12"/>
      <c r="D8" s="12"/>
      <c r="E8" s="12"/>
      <c r="F8" s="12"/>
      <c r="G8" s="12"/>
      <c r="H8" s="12"/>
      <c r="I8" s="12"/>
      <c r="J8" s="12"/>
      <c r="K8" s="13"/>
    </row>
  </sheetData>
  <mergeCells count="1">
    <mergeCell ref="B2:K2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82D1-04BE-4898-BC63-9A3D43B1CD6B}">
  <dimension ref="B1:W41"/>
  <sheetViews>
    <sheetView zoomScale="90" zoomScaleNormal="90" workbookViewId="0">
      <selection activeCell="G5" sqref="G4:G5"/>
    </sheetView>
  </sheetViews>
  <sheetFormatPr defaultColWidth="9.140625" defaultRowHeight="15" x14ac:dyDescent="0.25"/>
  <cols>
    <col min="1" max="1" width="9.140625" style="1"/>
    <col min="2" max="2" width="10" style="1" customWidth="1"/>
    <col min="3" max="3" width="15" style="1" customWidth="1"/>
    <col min="4" max="4" width="12" style="1" customWidth="1"/>
    <col min="5" max="5" width="9.140625" style="1"/>
    <col min="6" max="6" width="7.7109375" style="1" customWidth="1"/>
    <col min="7" max="7" width="12.28515625" style="1" customWidth="1"/>
    <col min="8" max="8" width="15.7109375" style="1" customWidth="1"/>
    <col min="9" max="9" width="14.85546875" style="1" customWidth="1"/>
    <col min="10" max="10" width="66" style="1" customWidth="1"/>
    <col min="11" max="11" width="13" style="1" customWidth="1"/>
    <col min="12" max="16384" width="9.140625" style="1"/>
  </cols>
  <sheetData>
    <row r="1" spans="2:23" ht="15.75" thickBot="1" x14ac:dyDescent="0.3"/>
    <row r="2" spans="2:23" ht="15.75" thickBot="1" x14ac:dyDescent="0.3">
      <c r="B2" s="49" t="s">
        <v>11</v>
      </c>
      <c r="C2" s="50"/>
      <c r="D2" s="50"/>
      <c r="E2" s="50"/>
      <c r="F2" s="50"/>
      <c r="G2" s="50"/>
      <c r="H2" s="50"/>
      <c r="I2" s="50"/>
      <c r="J2" s="50"/>
      <c r="K2" s="51"/>
    </row>
    <row r="3" spans="2:23" s="2" customFormat="1" ht="30" x14ac:dyDescent="0.25">
      <c r="B3" s="3" t="s">
        <v>1</v>
      </c>
      <c r="C3" s="4" t="s">
        <v>12</v>
      </c>
      <c r="D3" s="4" t="s">
        <v>13</v>
      </c>
      <c r="E3" s="37" t="s">
        <v>18</v>
      </c>
      <c r="F3" s="4" t="s">
        <v>17</v>
      </c>
      <c r="G3" s="4" t="s">
        <v>4</v>
      </c>
      <c r="H3" s="4" t="s">
        <v>14</v>
      </c>
      <c r="I3" s="4" t="s">
        <v>15</v>
      </c>
      <c r="J3" s="4" t="s">
        <v>16</v>
      </c>
      <c r="K3" s="5" t="s">
        <v>8</v>
      </c>
    </row>
    <row r="4" spans="2:23" x14ac:dyDescent="0.25">
      <c r="B4" s="6" t="s">
        <v>114</v>
      </c>
      <c r="C4" s="7" t="s">
        <v>19</v>
      </c>
      <c r="D4" s="7" t="s">
        <v>54</v>
      </c>
      <c r="E4" s="9">
        <v>32</v>
      </c>
      <c r="F4" s="7" t="s">
        <v>53</v>
      </c>
      <c r="G4" s="7" t="s">
        <v>48</v>
      </c>
      <c r="H4" s="9">
        <v>610.15</v>
      </c>
      <c r="I4" s="9">
        <v>606.65</v>
      </c>
      <c r="J4" s="38" t="s">
        <v>154</v>
      </c>
      <c r="K4" s="10"/>
      <c r="N4" s="30"/>
      <c r="O4" s="31"/>
      <c r="P4" s="30"/>
      <c r="Q4" s="30"/>
      <c r="R4" s="32"/>
      <c r="S4" s="30"/>
      <c r="T4" s="30"/>
      <c r="U4" s="30"/>
      <c r="V4" s="33"/>
      <c r="W4" s="30"/>
    </row>
    <row r="5" spans="2:23" x14ac:dyDescent="0.25">
      <c r="B5" s="6" t="s">
        <v>115</v>
      </c>
      <c r="C5" s="7" t="s">
        <v>19</v>
      </c>
      <c r="D5" s="7" t="s">
        <v>55</v>
      </c>
      <c r="E5" s="9">
        <v>27.8</v>
      </c>
      <c r="F5" s="7" t="s">
        <v>22</v>
      </c>
      <c r="G5" s="7" t="s">
        <v>48</v>
      </c>
      <c r="H5" s="9">
        <v>611</v>
      </c>
      <c r="I5" s="9">
        <v>605.75</v>
      </c>
      <c r="J5" s="38" t="s">
        <v>156</v>
      </c>
      <c r="K5" s="10"/>
      <c r="N5" s="30"/>
      <c r="O5" s="31"/>
      <c r="P5" s="30"/>
      <c r="Q5" s="30"/>
      <c r="R5" s="32"/>
      <c r="S5" s="30"/>
      <c r="T5" s="33"/>
      <c r="U5" s="30"/>
      <c r="V5" s="30"/>
      <c r="W5" s="30"/>
    </row>
    <row r="6" spans="2:23" x14ac:dyDescent="0.25">
      <c r="B6" s="6" t="s">
        <v>116</v>
      </c>
      <c r="C6" s="7" t="s">
        <v>19</v>
      </c>
      <c r="D6" s="7" t="s">
        <v>56</v>
      </c>
      <c r="E6" s="9">
        <v>27.38</v>
      </c>
      <c r="F6" s="7" t="s">
        <v>22</v>
      </c>
      <c r="G6" s="7" t="s">
        <v>48</v>
      </c>
      <c r="H6" s="9">
        <v>610.29999999999995</v>
      </c>
      <c r="I6" s="9">
        <v>605.35</v>
      </c>
      <c r="J6" s="38" t="s">
        <v>214</v>
      </c>
      <c r="K6" s="10"/>
      <c r="N6" s="30"/>
      <c r="O6" s="31"/>
      <c r="P6" s="30"/>
      <c r="Q6" s="30"/>
      <c r="R6" s="32"/>
      <c r="S6" s="30"/>
      <c r="T6" s="30"/>
      <c r="U6" s="30"/>
      <c r="V6" s="33"/>
      <c r="W6" s="30"/>
    </row>
    <row r="7" spans="2:23" x14ac:dyDescent="0.25">
      <c r="B7" s="6" t="s">
        <v>118</v>
      </c>
      <c r="C7" s="7" t="s">
        <v>19</v>
      </c>
      <c r="D7" s="7" t="s">
        <v>57</v>
      </c>
      <c r="E7" s="9">
        <v>27.29</v>
      </c>
      <c r="F7" s="7" t="s">
        <v>22</v>
      </c>
      <c r="G7" s="7" t="s">
        <v>48</v>
      </c>
      <c r="H7" s="9">
        <v>609.29999999999995</v>
      </c>
      <c r="I7" s="9">
        <v>604.6</v>
      </c>
      <c r="J7" s="38" t="s">
        <v>185</v>
      </c>
      <c r="K7" s="10"/>
      <c r="N7" s="30"/>
      <c r="O7" s="31"/>
      <c r="P7" s="30"/>
      <c r="Q7" s="30"/>
      <c r="R7" s="32"/>
      <c r="S7" s="30"/>
      <c r="T7" s="33"/>
      <c r="U7" s="30"/>
      <c r="V7" s="30"/>
      <c r="W7" s="30"/>
    </row>
    <row r="8" spans="2:23" ht="28.9" customHeight="1" x14ac:dyDescent="0.25">
      <c r="B8" s="6" t="s">
        <v>117</v>
      </c>
      <c r="C8" s="7" t="s">
        <v>19</v>
      </c>
      <c r="D8" s="7" t="s">
        <v>58</v>
      </c>
      <c r="E8" s="9">
        <v>19.329999999999998</v>
      </c>
      <c r="F8" s="7" t="s">
        <v>22</v>
      </c>
      <c r="G8" s="7" t="s">
        <v>49</v>
      </c>
      <c r="H8" s="9">
        <v>605.88</v>
      </c>
      <c r="I8" s="9">
        <v>599.95000000000005</v>
      </c>
      <c r="J8" s="39" t="s">
        <v>186</v>
      </c>
      <c r="K8" s="10"/>
      <c r="N8" s="30"/>
      <c r="O8" s="31"/>
      <c r="P8" s="30"/>
      <c r="Q8" s="30"/>
      <c r="R8" s="32"/>
      <c r="S8" s="30"/>
      <c r="T8" s="33"/>
      <c r="U8" s="30"/>
      <c r="V8" s="33"/>
      <c r="W8" s="30"/>
    </row>
    <row r="9" spans="2:23" x14ac:dyDescent="0.25">
      <c r="B9" s="6" t="s">
        <v>119</v>
      </c>
      <c r="C9" s="7" t="s">
        <v>19</v>
      </c>
      <c r="D9" s="7" t="s">
        <v>58</v>
      </c>
      <c r="E9" s="9">
        <v>31.32</v>
      </c>
      <c r="F9" s="7" t="s">
        <v>53</v>
      </c>
      <c r="G9" s="7" t="s">
        <v>47</v>
      </c>
      <c r="H9" s="9">
        <v>604.46</v>
      </c>
      <c r="I9" s="9">
        <v>600.46</v>
      </c>
      <c r="J9" s="38" t="s">
        <v>187</v>
      </c>
      <c r="K9" s="10"/>
      <c r="N9" s="30"/>
      <c r="O9" s="31"/>
      <c r="P9" s="30"/>
      <c r="Q9" s="30"/>
      <c r="R9" s="32"/>
      <c r="S9" s="30"/>
      <c r="T9" s="33"/>
      <c r="U9" s="30"/>
      <c r="V9" s="33"/>
      <c r="W9" s="30"/>
    </row>
    <row r="10" spans="2:23" ht="28.9" customHeight="1" x14ac:dyDescent="0.25">
      <c r="B10" s="6" t="s">
        <v>121</v>
      </c>
      <c r="C10" s="7" t="s">
        <v>19</v>
      </c>
      <c r="D10" s="7" t="s">
        <v>59</v>
      </c>
      <c r="E10" s="9">
        <v>19.71</v>
      </c>
      <c r="F10" s="7" t="s">
        <v>22</v>
      </c>
      <c r="G10" s="7" t="s">
        <v>49</v>
      </c>
      <c r="H10" s="9">
        <v>598.42999999999995</v>
      </c>
      <c r="I10" s="9">
        <v>593.04999999999995</v>
      </c>
      <c r="J10" s="39" t="s">
        <v>188</v>
      </c>
      <c r="K10" s="10"/>
      <c r="N10" s="30"/>
      <c r="O10" s="31"/>
      <c r="P10" s="30"/>
      <c r="Q10" s="30"/>
      <c r="R10" s="32"/>
      <c r="S10" s="30"/>
      <c r="T10" s="33"/>
      <c r="U10" s="30"/>
      <c r="V10" s="33"/>
      <c r="W10" s="30"/>
    </row>
    <row r="11" spans="2:23" ht="28.9" customHeight="1" x14ac:dyDescent="0.25">
      <c r="B11" s="6" t="s">
        <v>120</v>
      </c>
      <c r="C11" s="7" t="s">
        <v>19</v>
      </c>
      <c r="D11" s="7" t="s">
        <v>59</v>
      </c>
      <c r="E11" s="9">
        <v>20</v>
      </c>
      <c r="F11" s="7" t="s">
        <v>53</v>
      </c>
      <c r="G11" s="7" t="s">
        <v>49</v>
      </c>
      <c r="H11" s="9">
        <v>598.41999999999996</v>
      </c>
      <c r="I11" s="9">
        <v>593.5</v>
      </c>
      <c r="J11" s="39" t="s">
        <v>189</v>
      </c>
      <c r="K11" s="10"/>
      <c r="N11" s="30"/>
      <c r="O11" s="31"/>
      <c r="P11" s="30"/>
      <c r="Q11" s="30"/>
      <c r="R11" s="32"/>
      <c r="S11" s="30"/>
      <c r="T11" s="33"/>
      <c r="U11" s="30"/>
      <c r="V11" s="33"/>
      <c r="W11" s="30"/>
    </row>
    <row r="12" spans="2:23" x14ac:dyDescent="0.25">
      <c r="B12" s="6" t="s">
        <v>122</v>
      </c>
      <c r="C12" s="7" t="s">
        <v>19</v>
      </c>
      <c r="D12" s="7" t="s">
        <v>59</v>
      </c>
      <c r="E12" s="9">
        <v>30.5</v>
      </c>
      <c r="F12" s="7" t="s">
        <v>53</v>
      </c>
      <c r="G12" s="7" t="s">
        <v>48</v>
      </c>
      <c r="H12" s="9">
        <v>597.79999999999995</v>
      </c>
      <c r="I12" s="9">
        <v>593.85</v>
      </c>
      <c r="J12" s="38" t="s">
        <v>155</v>
      </c>
      <c r="K12" s="10"/>
      <c r="N12" s="30"/>
      <c r="O12" s="31"/>
      <c r="P12" s="30"/>
      <c r="Q12" s="30"/>
      <c r="R12" s="32"/>
      <c r="S12" s="30"/>
      <c r="T12" s="33"/>
      <c r="U12" s="30"/>
      <c r="V12" s="33"/>
      <c r="W12" s="30"/>
    </row>
    <row r="13" spans="2:23" x14ac:dyDescent="0.25">
      <c r="B13" s="6" t="s">
        <v>123</v>
      </c>
      <c r="C13" s="7" t="s">
        <v>19</v>
      </c>
      <c r="D13" s="7" t="s">
        <v>60</v>
      </c>
      <c r="E13" s="9">
        <v>26.1</v>
      </c>
      <c r="F13" s="7" t="s">
        <v>53</v>
      </c>
      <c r="G13" s="7" t="s">
        <v>50</v>
      </c>
      <c r="H13" s="9">
        <v>599.80999999999995</v>
      </c>
      <c r="I13" s="9">
        <v>595.80999999999995</v>
      </c>
      <c r="J13" s="38" t="s">
        <v>157</v>
      </c>
      <c r="K13" s="10"/>
      <c r="N13" s="30"/>
      <c r="O13" s="31"/>
      <c r="P13" s="30"/>
      <c r="Q13" s="30"/>
      <c r="R13" s="32"/>
      <c r="S13" s="30"/>
      <c r="T13" s="30"/>
      <c r="U13" s="30"/>
      <c r="V13" s="33"/>
      <c r="W13" s="30"/>
    </row>
    <row r="14" spans="2:23" x14ac:dyDescent="0.25">
      <c r="B14" s="6" t="s">
        <v>124</v>
      </c>
      <c r="C14" s="7" t="s">
        <v>19</v>
      </c>
      <c r="D14" s="7" t="s">
        <v>61</v>
      </c>
      <c r="E14" s="9">
        <v>20</v>
      </c>
      <c r="F14" s="7" t="s">
        <v>22</v>
      </c>
      <c r="G14" s="7" t="s">
        <v>49</v>
      </c>
      <c r="H14" s="9">
        <v>596.05999999999995</v>
      </c>
      <c r="I14" s="9">
        <v>591.6</v>
      </c>
      <c r="J14" s="38" t="s">
        <v>190</v>
      </c>
      <c r="K14" s="10"/>
      <c r="N14" s="30"/>
      <c r="O14" s="31"/>
      <c r="P14" s="30"/>
      <c r="Q14" s="30"/>
      <c r="R14" s="32"/>
      <c r="S14" s="30"/>
      <c r="T14" s="33"/>
      <c r="U14" s="30"/>
      <c r="V14" s="33"/>
      <c r="W14" s="30"/>
    </row>
    <row r="15" spans="2:23" x14ac:dyDescent="0.25">
      <c r="B15" s="6" t="s">
        <v>125</v>
      </c>
      <c r="C15" s="7" t="s">
        <v>19</v>
      </c>
      <c r="D15" s="7" t="s">
        <v>63</v>
      </c>
      <c r="E15" s="9">
        <v>20</v>
      </c>
      <c r="F15" s="7" t="s">
        <v>22</v>
      </c>
      <c r="G15" s="7" t="s">
        <v>49</v>
      </c>
      <c r="H15" s="9">
        <v>595.80999999999995</v>
      </c>
      <c r="I15" s="9">
        <v>591.75</v>
      </c>
      <c r="J15" s="38" t="s">
        <v>191</v>
      </c>
      <c r="K15" s="10"/>
      <c r="N15" s="30"/>
      <c r="O15" s="31"/>
      <c r="P15" s="30"/>
      <c r="Q15" s="30"/>
      <c r="R15" s="32"/>
      <c r="S15" s="30"/>
      <c r="T15" s="30"/>
      <c r="U15" s="30"/>
      <c r="V15" s="33"/>
      <c r="W15" s="30"/>
    </row>
    <row r="16" spans="2:23" ht="28.9" customHeight="1" x14ac:dyDescent="0.25">
      <c r="B16" s="6" t="s">
        <v>126</v>
      </c>
      <c r="C16" s="7" t="s">
        <v>19</v>
      </c>
      <c r="D16" s="7" t="s">
        <v>62</v>
      </c>
      <c r="E16" s="9">
        <v>20</v>
      </c>
      <c r="F16" s="7" t="s">
        <v>22</v>
      </c>
      <c r="G16" s="7" t="s">
        <v>52</v>
      </c>
      <c r="H16" s="9">
        <v>595.22</v>
      </c>
      <c r="I16" s="9">
        <v>589.85</v>
      </c>
      <c r="J16" s="39" t="s">
        <v>215</v>
      </c>
      <c r="K16" s="10"/>
      <c r="N16" s="30"/>
      <c r="O16" s="31"/>
      <c r="P16" s="30"/>
      <c r="Q16" s="30"/>
      <c r="R16" s="32"/>
      <c r="S16" s="30"/>
      <c r="T16" s="30"/>
      <c r="U16" s="30"/>
      <c r="V16" s="33"/>
      <c r="W16" s="30"/>
    </row>
    <row r="17" spans="2:23" x14ac:dyDescent="0.25">
      <c r="B17" s="6" t="s">
        <v>127</v>
      </c>
      <c r="C17" s="7" t="s">
        <v>19</v>
      </c>
      <c r="D17" s="7" t="s">
        <v>62</v>
      </c>
      <c r="E17" s="9">
        <v>20</v>
      </c>
      <c r="F17" s="7" t="s">
        <v>53</v>
      </c>
      <c r="G17" s="7" t="s">
        <v>52</v>
      </c>
      <c r="H17" s="9">
        <v>595.22</v>
      </c>
      <c r="I17" s="9">
        <v>591.26</v>
      </c>
      <c r="J17" s="38" t="s">
        <v>192</v>
      </c>
      <c r="K17" s="10"/>
      <c r="N17" s="30"/>
      <c r="O17" s="31"/>
      <c r="P17" s="30"/>
      <c r="Q17" s="30"/>
      <c r="R17" s="32"/>
      <c r="S17" s="30"/>
      <c r="T17" s="30"/>
      <c r="U17" s="30"/>
      <c r="V17" s="33"/>
      <c r="W17" s="30"/>
    </row>
    <row r="18" spans="2:23" x14ac:dyDescent="0.25">
      <c r="B18" s="6"/>
      <c r="C18" s="7"/>
      <c r="D18" s="7"/>
      <c r="E18" s="9"/>
      <c r="F18" s="7"/>
      <c r="G18" s="7"/>
      <c r="H18" s="9"/>
      <c r="I18" s="9"/>
      <c r="J18" s="38"/>
      <c r="K18" s="10"/>
      <c r="N18" s="30"/>
      <c r="O18" s="31"/>
      <c r="P18" s="30"/>
      <c r="Q18" s="30"/>
      <c r="R18" s="32"/>
      <c r="S18" s="30"/>
      <c r="T18" s="30"/>
      <c r="U18" s="30"/>
      <c r="V18" s="33"/>
      <c r="W18" s="30"/>
    </row>
    <row r="19" spans="2:23" ht="15.75" thickBot="1" x14ac:dyDescent="0.3">
      <c r="B19" s="11"/>
      <c r="C19" s="12"/>
      <c r="D19" s="12"/>
      <c r="E19" s="12"/>
      <c r="F19" s="12"/>
      <c r="G19" s="12"/>
      <c r="H19" s="12"/>
      <c r="I19" s="12"/>
      <c r="J19" s="12"/>
      <c r="K19" s="13"/>
      <c r="N19" s="30"/>
      <c r="O19" s="31"/>
      <c r="P19" s="30"/>
      <c r="Q19" s="30"/>
      <c r="R19" s="32"/>
      <c r="S19" s="30"/>
      <c r="T19" s="30"/>
      <c r="U19" s="30"/>
      <c r="V19" s="33"/>
      <c r="W19" s="30"/>
    </row>
    <row r="20" spans="2:23" x14ac:dyDescent="0.25">
      <c r="N20" s="30"/>
      <c r="O20" s="31"/>
      <c r="P20" s="30"/>
      <c r="Q20" s="30"/>
      <c r="R20" s="32"/>
      <c r="S20" s="30"/>
      <c r="T20" s="30"/>
      <c r="U20" s="30"/>
      <c r="V20" s="33"/>
      <c r="W20" s="30"/>
    </row>
    <row r="23" spans="2:23" x14ac:dyDescent="0.25">
      <c r="N23" s="6" t="s">
        <v>36</v>
      </c>
      <c r="O23" s="8">
        <v>71</v>
      </c>
      <c r="P23" s="7" t="s">
        <v>24</v>
      </c>
      <c r="Q23" s="7" t="s">
        <v>21</v>
      </c>
      <c r="R23" s="14">
        <f>(T23-V23)/O23</f>
        <v>9.1549295774644678E-3</v>
      </c>
      <c r="S23" s="7">
        <v>100</v>
      </c>
      <c r="T23" s="7">
        <v>606.65</v>
      </c>
      <c r="U23" s="7">
        <v>101</v>
      </c>
      <c r="V23" s="9">
        <v>606</v>
      </c>
      <c r="W23" s="10"/>
    </row>
    <row r="24" spans="2:23" x14ac:dyDescent="0.25">
      <c r="N24" s="6" t="s">
        <v>25</v>
      </c>
      <c r="O24" s="8">
        <v>100</v>
      </c>
      <c r="P24" s="7" t="s">
        <v>20</v>
      </c>
      <c r="Q24" s="7" t="s">
        <v>35</v>
      </c>
      <c r="R24" s="14">
        <f>(T24-V24)/O24</f>
        <v>3.9999999999997728E-3</v>
      </c>
      <c r="S24" s="7">
        <v>101</v>
      </c>
      <c r="T24" s="9">
        <v>605.75</v>
      </c>
      <c r="U24" s="7">
        <v>102</v>
      </c>
      <c r="V24" s="7">
        <v>605.35</v>
      </c>
      <c r="W24" s="10"/>
    </row>
    <row r="25" spans="2:23" x14ac:dyDescent="0.25">
      <c r="N25" s="6" t="s">
        <v>26</v>
      </c>
      <c r="O25" s="8">
        <v>151</v>
      </c>
      <c r="P25" s="7" t="s">
        <v>20</v>
      </c>
      <c r="Q25" s="7" t="s">
        <v>21</v>
      </c>
      <c r="R25" s="14">
        <f t="shared" ref="R25:R41" si="0">(T25-V25)/O25</f>
        <v>4.9668874172185433E-3</v>
      </c>
      <c r="S25" s="7">
        <v>102</v>
      </c>
      <c r="T25" s="7">
        <v>605.35</v>
      </c>
      <c r="U25" s="7">
        <v>103</v>
      </c>
      <c r="V25" s="9">
        <v>604.6</v>
      </c>
      <c r="W25" s="10"/>
    </row>
    <row r="26" spans="2:23" x14ac:dyDescent="0.25">
      <c r="N26" s="6" t="s">
        <v>27</v>
      </c>
      <c r="O26" s="8">
        <v>198</v>
      </c>
      <c r="P26" s="7" t="s">
        <v>20</v>
      </c>
      <c r="Q26" s="7" t="s">
        <v>21</v>
      </c>
      <c r="R26" s="14">
        <f t="shared" si="0"/>
        <v>1.4797979797980119E-2</v>
      </c>
      <c r="S26" s="7">
        <v>103</v>
      </c>
      <c r="T26" s="9">
        <v>604.6</v>
      </c>
      <c r="U26" s="7">
        <v>104</v>
      </c>
      <c r="V26" s="7">
        <v>601.66999999999996</v>
      </c>
      <c r="W26" s="10"/>
    </row>
    <row r="27" spans="2:23" x14ac:dyDescent="0.25">
      <c r="N27" s="6" t="s">
        <v>29</v>
      </c>
      <c r="O27" s="8">
        <v>51</v>
      </c>
      <c r="P27" s="7" t="s">
        <v>24</v>
      </c>
      <c r="Q27" s="7" t="s">
        <v>21</v>
      </c>
      <c r="R27" s="14">
        <f t="shared" si="0"/>
        <v>5.0980392156860961E-3</v>
      </c>
      <c r="S27" s="7">
        <v>105</v>
      </c>
      <c r="T27" s="9">
        <v>600.46</v>
      </c>
      <c r="U27" s="7">
        <v>104</v>
      </c>
      <c r="V27" s="9">
        <v>600.20000000000005</v>
      </c>
      <c r="W27" s="10"/>
    </row>
    <row r="28" spans="2:23" x14ac:dyDescent="0.25">
      <c r="N28" s="6" t="s">
        <v>28</v>
      </c>
      <c r="O28" s="8">
        <v>304</v>
      </c>
      <c r="P28" s="7" t="s">
        <v>20</v>
      </c>
      <c r="Q28" s="7" t="s">
        <v>21</v>
      </c>
      <c r="R28" s="14">
        <f t="shared" si="0"/>
        <v>1.8848684210526375E-2</v>
      </c>
      <c r="S28" s="7">
        <v>104</v>
      </c>
      <c r="T28" s="9">
        <v>599.95000000000005</v>
      </c>
      <c r="U28" s="7">
        <v>106</v>
      </c>
      <c r="V28" s="9">
        <v>594.22</v>
      </c>
      <c r="W28" s="10"/>
    </row>
    <row r="29" spans="2:23" x14ac:dyDescent="0.25">
      <c r="N29" s="6" t="s">
        <v>32</v>
      </c>
      <c r="O29" s="8">
        <v>10</v>
      </c>
      <c r="P29" s="7" t="s">
        <v>24</v>
      </c>
      <c r="Q29" s="7" t="s">
        <v>35</v>
      </c>
      <c r="R29" s="14">
        <f t="shared" si="0"/>
        <v>1.0000000000002274E-2</v>
      </c>
      <c r="S29" s="7">
        <v>108</v>
      </c>
      <c r="T29" s="9">
        <v>593.85</v>
      </c>
      <c r="U29" s="7">
        <v>107</v>
      </c>
      <c r="V29" s="9">
        <v>593.75</v>
      </c>
      <c r="W29" s="10"/>
    </row>
    <row r="30" spans="2:23" x14ac:dyDescent="0.25">
      <c r="N30" s="6" t="s">
        <v>158</v>
      </c>
      <c r="O30" s="8">
        <v>50</v>
      </c>
      <c r="P30" s="7" t="s">
        <v>24</v>
      </c>
      <c r="Q30" s="7" t="s">
        <v>21</v>
      </c>
      <c r="R30" s="14">
        <f t="shared" si="0"/>
        <v>4.1199999999998911E-2</v>
      </c>
      <c r="S30" s="7" t="s">
        <v>37</v>
      </c>
      <c r="T30" s="9">
        <v>595.80999999999995</v>
      </c>
      <c r="U30" s="7">
        <v>107</v>
      </c>
      <c r="V30" s="9">
        <v>593.75</v>
      </c>
      <c r="W30" s="10"/>
    </row>
    <row r="31" spans="2:23" x14ac:dyDescent="0.25">
      <c r="N31" s="6" t="s">
        <v>31</v>
      </c>
      <c r="O31" s="8">
        <v>40</v>
      </c>
      <c r="P31" s="7" t="s">
        <v>20</v>
      </c>
      <c r="Q31" s="7" t="s">
        <v>21</v>
      </c>
      <c r="R31" s="14">
        <f t="shared" si="0"/>
        <v>5.0000000000011372E-3</v>
      </c>
      <c r="S31" s="7">
        <v>107</v>
      </c>
      <c r="T31" s="9">
        <v>593.5</v>
      </c>
      <c r="U31" s="7">
        <v>106</v>
      </c>
      <c r="V31" s="9">
        <v>593.29999999999995</v>
      </c>
      <c r="W31" s="10"/>
    </row>
    <row r="32" spans="2:23" x14ac:dyDescent="0.25">
      <c r="N32" s="6" t="s">
        <v>30</v>
      </c>
      <c r="O32" s="8">
        <v>150</v>
      </c>
      <c r="P32" s="7" t="s">
        <v>23</v>
      </c>
      <c r="Q32" s="7" t="s">
        <v>21</v>
      </c>
      <c r="R32" s="14">
        <f t="shared" si="0"/>
        <v>9.6666666666662127E-3</v>
      </c>
      <c r="S32" s="7">
        <v>106</v>
      </c>
      <c r="T32" s="7">
        <v>593.04999999999995</v>
      </c>
      <c r="U32" s="7">
        <v>109</v>
      </c>
      <c r="V32" s="9">
        <v>591.6</v>
      </c>
      <c r="W32" s="10"/>
    </row>
    <row r="33" spans="14:23" x14ac:dyDescent="0.25">
      <c r="N33" s="6" t="s">
        <v>33</v>
      </c>
      <c r="O33" s="8">
        <v>71</v>
      </c>
      <c r="P33" s="7" t="s">
        <v>23</v>
      </c>
      <c r="Q33" s="7" t="s">
        <v>21</v>
      </c>
      <c r="R33" s="14">
        <f t="shared" si="0"/>
        <v>1.014084507042292E-2</v>
      </c>
      <c r="S33" s="7">
        <v>109</v>
      </c>
      <c r="T33" s="9">
        <v>591.6</v>
      </c>
      <c r="U33" s="7">
        <v>110</v>
      </c>
      <c r="V33" s="9">
        <v>590.88</v>
      </c>
      <c r="W33" s="10"/>
    </row>
    <row r="34" spans="14:23" x14ac:dyDescent="0.25">
      <c r="N34" s="6" t="s">
        <v>34</v>
      </c>
      <c r="O34" s="17">
        <v>20</v>
      </c>
      <c r="P34" s="7" t="s">
        <v>23</v>
      </c>
      <c r="Q34" s="18" t="s">
        <v>40</v>
      </c>
      <c r="R34" s="14">
        <f t="shared" si="0"/>
        <v>5.0000000000011372E-3</v>
      </c>
      <c r="S34" s="18">
        <v>110</v>
      </c>
      <c r="T34" s="18">
        <v>590.88</v>
      </c>
      <c r="U34" s="18" t="s">
        <v>38</v>
      </c>
      <c r="V34" s="19">
        <v>590.78</v>
      </c>
      <c r="W34" s="20"/>
    </row>
    <row r="35" spans="14:23" x14ac:dyDescent="0.25">
      <c r="N35" s="6" t="s">
        <v>159</v>
      </c>
      <c r="O35" s="17">
        <v>15</v>
      </c>
      <c r="P35" s="7" t="s">
        <v>23</v>
      </c>
      <c r="Q35" s="18" t="s">
        <v>40</v>
      </c>
      <c r="R35" s="14">
        <f t="shared" si="0"/>
        <v>0.54266666666666574</v>
      </c>
      <c r="S35" s="18" t="s">
        <v>38</v>
      </c>
      <c r="T35" s="18">
        <v>590.78</v>
      </c>
      <c r="U35" s="18" t="s">
        <v>39</v>
      </c>
      <c r="V35" s="19">
        <v>582.64</v>
      </c>
      <c r="W35" s="20"/>
    </row>
    <row r="36" spans="14:23" x14ac:dyDescent="0.25">
      <c r="N36" s="6" t="s">
        <v>160</v>
      </c>
      <c r="O36" s="17">
        <v>5</v>
      </c>
      <c r="P36" s="7" t="s">
        <v>23</v>
      </c>
      <c r="Q36" s="18" t="s">
        <v>40</v>
      </c>
      <c r="R36" s="14">
        <f t="shared" si="0"/>
        <v>2.0000000000004549E-2</v>
      </c>
      <c r="S36" s="18" t="s">
        <v>39</v>
      </c>
      <c r="T36" s="18">
        <v>582.64</v>
      </c>
      <c r="U36" s="18">
        <v>111</v>
      </c>
      <c r="V36" s="19">
        <v>582.54</v>
      </c>
      <c r="W36" s="20"/>
    </row>
    <row r="37" spans="14:23" x14ac:dyDescent="0.25">
      <c r="N37" s="6" t="s">
        <v>41</v>
      </c>
      <c r="O37" s="17">
        <v>90</v>
      </c>
      <c r="P37" s="7" t="s">
        <v>24</v>
      </c>
      <c r="Q37" s="18" t="s">
        <v>21</v>
      </c>
      <c r="R37" s="14">
        <f t="shared" si="0"/>
        <v>9.9999999999997469E-3</v>
      </c>
      <c r="S37" s="18">
        <v>112</v>
      </c>
      <c r="T37" s="18">
        <v>591.75</v>
      </c>
      <c r="U37" s="18">
        <v>113</v>
      </c>
      <c r="V37" s="19">
        <v>590.85</v>
      </c>
      <c r="W37" s="20"/>
    </row>
    <row r="38" spans="14:23" x14ac:dyDescent="0.25">
      <c r="N38" s="6" t="s">
        <v>43</v>
      </c>
      <c r="O38" s="17">
        <v>40</v>
      </c>
      <c r="P38" s="7" t="s">
        <v>24</v>
      </c>
      <c r="Q38" s="18" t="s">
        <v>21</v>
      </c>
      <c r="R38" s="14">
        <f t="shared" si="0"/>
        <v>1.0249999999999204E-2</v>
      </c>
      <c r="S38" s="18">
        <v>114</v>
      </c>
      <c r="T38" s="18">
        <v>591.26</v>
      </c>
      <c r="U38" s="18">
        <v>113</v>
      </c>
      <c r="V38" s="19">
        <v>590.85</v>
      </c>
      <c r="W38" s="20"/>
    </row>
    <row r="39" spans="14:23" x14ac:dyDescent="0.25">
      <c r="N39" s="6" t="s">
        <v>42</v>
      </c>
      <c r="O39" s="17">
        <v>18</v>
      </c>
      <c r="P39" s="7" t="s">
        <v>24</v>
      </c>
      <c r="Q39" s="18" t="s">
        <v>40</v>
      </c>
      <c r="R39" s="14">
        <f t="shared" si="0"/>
        <v>5.5555555555568186E-3</v>
      </c>
      <c r="S39" s="18">
        <v>113</v>
      </c>
      <c r="T39" s="18">
        <v>590.85</v>
      </c>
      <c r="U39" s="18" t="s">
        <v>46</v>
      </c>
      <c r="V39" s="19">
        <v>590.75</v>
      </c>
      <c r="W39" s="20"/>
    </row>
    <row r="40" spans="14:23" x14ac:dyDescent="0.25">
      <c r="N40" s="6" t="s">
        <v>161</v>
      </c>
      <c r="O40" s="17">
        <v>10</v>
      </c>
      <c r="P40" s="7" t="s">
        <v>24</v>
      </c>
      <c r="Q40" s="18" t="s">
        <v>40</v>
      </c>
      <c r="R40" s="14">
        <f t="shared" si="0"/>
        <v>0.81100000000000139</v>
      </c>
      <c r="S40" s="18" t="s">
        <v>46</v>
      </c>
      <c r="T40" s="18">
        <v>590.75</v>
      </c>
      <c r="U40" s="18" t="s">
        <v>45</v>
      </c>
      <c r="V40" s="19">
        <v>582.64</v>
      </c>
      <c r="W40" s="20"/>
    </row>
    <row r="41" spans="14:23" x14ac:dyDescent="0.25">
      <c r="N41" s="6" t="s">
        <v>162</v>
      </c>
      <c r="O41" s="17">
        <v>5</v>
      </c>
      <c r="P41" s="7" t="s">
        <v>24</v>
      </c>
      <c r="Q41" s="18" t="s">
        <v>40</v>
      </c>
      <c r="R41" s="14">
        <f t="shared" si="0"/>
        <v>2.0000000000004549E-2</v>
      </c>
      <c r="S41" s="18" t="s">
        <v>45</v>
      </c>
      <c r="T41" s="18">
        <v>582.64</v>
      </c>
      <c r="U41" s="18">
        <v>115</v>
      </c>
      <c r="V41" s="19">
        <v>582.54</v>
      </c>
      <c r="W41" s="20"/>
    </row>
  </sheetData>
  <mergeCells count="1">
    <mergeCell ref="B2:K2"/>
  </mergeCells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53A44-56C5-4F81-953E-BDE9DCF91BA6}">
  <dimension ref="B1:K17"/>
  <sheetViews>
    <sheetView workbookViewId="0">
      <selection activeCell="I11" sqref="I11"/>
    </sheetView>
  </sheetViews>
  <sheetFormatPr defaultColWidth="9.140625" defaultRowHeight="15" x14ac:dyDescent="0.25"/>
  <cols>
    <col min="1" max="1" width="9.140625" style="1"/>
    <col min="2" max="2" width="10" style="1" customWidth="1"/>
    <col min="3" max="5" width="9.140625" style="1"/>
    <col min="6" max="6" width="11" style="1" bestFit="1" customWidth="1"/>
    <col min="7" max="7" width="14.140625" style="1" customWidth="1"/>
    <col min="8" max="8" width="14.85546875" style="1" customWidth="1"/>
    <col min="9" max="9" width="14.42578125" style="1" customWidth="1"/>
    <col min="10" max="10" width="12.140625" style="1" customWidth="1"/>
    <col min="11" max="11" width="16.85546875" style="1" customWidth="1"/>
    <col min="12" max="16384" width="9.140625" style="1"/>
  </cols>
  <sheetData>
    <row r="1" spans="2:11" ht="15.75" thickBot="1" x14ac:dyDescent="0.3"/>
    <row r="2" spans="2:11" ht="15.75" thickBot="1" x14ac:dyDescent="0.3">
      <c r="B2" s="49" t="s">
        <v>0</v>
      </c>
      <c r="C2" s="50"/>
      <c r="D2" s="50"/>
      <c r="E2" s="50"/>
      <c r="F2" s="50"/>
      <c r="G2" s="50"/>
      <c r="H2" s="50"/>
      <c r="I2" s="50"/>
      <c r="J2" s="50"/>
      <c r="K2" s="51"/>
    </row>
    <row r="3" spans="2:11" s="2" customFormat="1" ht="45" x14ac:dyDescent="0.25">
      <c r="B3" s="3" t="s">
        <v>1</v>
      </c>
      <c r="C3" s="4" t="s">
        <v>2</v>
      </c>
      <c r="D3" s="4" t="s">
        <v>3</v>
      </c>
      <c r="E3" s="4" t="s">
        <v>4</v>
      </c>
      <c r="F3" s="4" t="s">
        <v>9</v>
      </c>
      <c r="G3" s="4" t="s">
        <v>5</v>
      </c>
      <c r="H3" s="4" t="s">
        <v>6</v>
      </c>
      <c r="I3" s="4" t="s">
        <v>7</v>
      </c>
      <c r="J3" s="4" t="s">
        <v>10</v>
      </c>
      <c r="K3" s="5" t="s">
        <v>8</v>
      </c>
    </row>
    <row r="4" spans="2:11" x14ac:dyDescent="0.25">
      <c r="B4" s="6" t="s">
        <v>44</v>
      </c>
      <c r="C4" s="34">
        <v>81</v>
      </c>
      <c r="D4" s="7" t="s">
        <v>20</v>
      </c>
      <c r="E4" s="7" t="s">
        <v>21</v>
      </c>
      <c r="F4" s="14">
        <f>(H4-J4)/C4</f>
        <v>9.1358024691359143E-3</v>
      </c>
      <c r="G4" s="7" t="s">
        <v>128</v>
      </c>
      <c r="H4" s="9">
        <v>591.75</v>
      </c>
      <c r="I4" s="7" t="s">
        <v>129</v>
      </c>
      <c r="J4" s="9">
        <v>591.01</v>
      </c>
      <c r="K4" s="10"/>
    </row>
    <row r="5" spans="2:11" x14ac:dyDescent="0.25">
      <c r="B5" s="6" t="s">
        <v>178</v>
      </c>
      <c r="C5" s="34">
        <v>14</v>
      </c>
      <c r="D5" s="7" t="s">
        <v>20</v>
      </c>
      <c r="E5" s="7" t="s">
        <v>21</v>
      </c>
      <c r="F5" s="14">
        <f>(H5-J5)/C5</f>
        <v>9.9999999999990253E-3</v>
      </c>
      <c r="G5" s="7" t="s">
        <v>129</v>
      </c>
      <c r="H5" s="9">
        <v>591.01</v>
      </c>
      <c r="I5" s="7" t="s">
        <v>197</v>
      </c>
      <c r="J5" s="9">
        <v>590.87</v>
      </c>
      <c r="K5" s="10"/>
    </row>
    <row r="6" spans="2:11" x14ac:dyDescent="0.25">
      <c r="B6" s="6" t="s">
        <v>64</v>
      </c>
      <c r="C6" s="34">
        <v>191</v>
      </c>
      <c r="D6" s="7" t="s">
        <v>24</v>
      </c>
      <c r="E6" s="7" t="s">
        <v>21</v>
      </c>
      <c r="F6" s="14">
        <f t="shared" ref="F6:F10" si="0">(H6-J6)/C6</f>
        <v>3.4554973821989646E-2</v>
      </c>
      <c r="G6" s="7" t="s">
        <v>132</v>
      </c>
      <c r="H6" s="9">
        <v>594.1</v>
      </c>
      <c r="I6" s="7" t="s">
        <v>133</v>
      </c>
      <c r="J6" s="9">
        <v>587.5</v>
      </c>
      <c r="K6" s="10"/>
    </row>
    <row r="7" spans="2:11" x14ac:dyDescent="0.25">
      <c r="B7" s="6" t="s">
        <v>65</v>
      </c>
      <c r="C7" s="34">
        <v>28</v>
      </c>
      <c r="D7" s="7" t="s">
        <v>24</v>
      </c>
      <c r="E7" s="7" t="s">
        <v>21</v>
      </c>
      <c r="F7" s="14">
        <f t="shared" si="0"/>
        <v>2.8571428571443186E-3</v>
      </c>
      <c r="G7" s="7" t="s">
        <v>134</v>
      </c>
      <c r="H7" s="9">
        <v>596.01</v>
      </c>
      <c r="I7" s="7" t="s">
        <v>135</v>
      </c>
      <c r="J7" s="9">
        <v>595.92999999999995</v>
      </c>
      <c r="K7" s="10"/>
    </row>
    <row r="8" spans="2:11" x14ac:dyDescent="0.25">
      <c r="B8" s="6" t="s">
        <v>66</v>
      </c>
      <c r="C8" s="34">
        <v>117</v>
      </c>
      <c r="D8" s="7" t="s">
        <v>24</v>
      </c>
      <c r="E8" s="7" t="s">
        <v>21</v>
      </c>
      <c r="F8" s="14">
        <f t="shared" si="0"/>
        <v>3.0769230769222217E-3</v>
      </c>
      <c r="G8" s="7" t="s">
        <v>135</v>
      </c>
      <c r="H8" s="9">
        <v>595.92999999999995</v>
      </c>
      <c r="I8" s="7" t="s">
        <v>136</v>
      </c>
      <c r="J8" s="9">
        <v>595.57000000000005</v>
      </c>
      <c r="K8" s="10"/>
    </row>
    <row r="9" spans="2:11" x14ac:dyDescent="0.25">
      <c r="B9" s="6" t="s">
        <v>67</v>
      </c>
      <c r="C9" s="34">
        <v>138</v>
      </c>
      <c r="D9" s="7" t="s">
        <v>24</v>
      </c>
      <c r="E9" s="7" t="s">
        <v>21</v>
      </c>
      <c r="F9" s="14">
        <f t="shared" si="0"/>
        <v>3.1159420289859686E-3</v>
      </c>
      <c r="G9" s="7" t="s">
        <v>136</v>
      </c>
      <c r="H9" s="9">
        <v>595.57000000000005</v>
      </c>
      <c r="I9" s="7" t="s">
        <v>200</v>
      </c>
      <c r="J9" s="9">
        <v>595.14</v>
      </c>
      <c r="K9" s="10"/>
    </row>
    <row r="10" spans="2:11" x14ac:dyDescent="0.25">
      <c r="B10" s="40" t="s">
        <v>203</v>
      </c>
      <c r="C10" s="35">
        <v>96</v>
      </c>
      <c r="D10" s="18" t="s">
        <v>99</v>
      </c>
      <c r="E10" s="18" t="s">
        <v>21</v>
      </c>
      <c r="F10" s="14">
        <f t="shared" si="0"/>
        <v>2.5000000000000946E-3</v>
      </c>
      <c r="G10" s="18" t="s">
        <v>200</v>
      </c>
      <c r="H10" s="19">
        <v>595.14</v>
      </c>
      <c r="I10" s="18" t="s">
        <v>223</v>
      </c>
      <c r="J10" s="19">
        <v>594.9</v>
      </c>
      <c r="K10" s="20"/>
    </row>
    <row r="11" spans="2:11" x14ac:dyDescent="0.25">
      <c r="B11" s="6" t="s">
        <v>224</v>
      </c>
      <c r="C11" s="7">
        <v>5</v>
      </c>
      <c r="D11" s="7" t="s">
        <v>23</v>
      </c>
      <c r="E11" s="18" t="s">
        <v>232</v>
      </c>
      <c r="F11" s="14" t="s">
        <v>236</v>
      </c>
      <c r="G11" s="7" t="s">
        <v>237</v>
      </c>
      <c r="H11" s="14" t="s">
        <v>236</v>
      </c>
      <c r="I11" s="7" t="s">
        <v>197</v>
      </c>
      <c r="J11" s="9">
        <v>587.66999999999996</v>
      </c>
      <c r="K11" s="10"/>
    </row>
    <row r="12" spans="2:11" x14ac:dyDescent="0.25">
      <c r="B12" s="6" t="s">
        <v>225</v>
      </c>
      <c r="C12" s="7">
        <v>5</v>
      </c>
      <c r="D12" s="7" t="s">
        <v>24</v>
      </c>
      <c r="E12" s="18" t="s">
        <v>233</v>
      </c>
      <c r="F12" s="14" t="s">
        <v>236</v>
      </c>
      <c r="G12" s="7" t="s">
        <v>237</v>
      </c>
      <c r="H12" s="14" t="s">
        <v>236</v>
      </c>
      <c r="I12" s="7" t="s">
        <v>134</v>
      </c>
      <c r="J12" s="7">
        <v>596.01</v>
      </c>
      <c r="K12" s="45"/>
    </row>
    <row r="13" spans="2:11" x14ac:dyDescent="0.25">
      <c r="B13" s="6" t="s">
        <v>226</v>
      </c>
      <c r="C13" s="7">
        <v>5</v>
      </c>
      <c r="D13" s="7" t="s">
        <v>230</v>
      </c>
      <c r="E13" s="18" t="s">
        <v>234</v>
      </c>
      <c r="F13" s="14" t="s">
        <v>236</v>
      </c>
      <c r="G13" s="7" t="s">
        <v>237</v>
      </c>
      <c r="H13" s="14" t="s">
        <v>236</v>
      </c>
      <c r="I13" s="7" t="s">
        <v>134</v>
      </c>
      <c r="J13" s="7">
        <v>596.71</v>
      </c>
      <c r="K13" s="45"/>
    </row>
    <row r="14" spans="2:11" x14ac:dyDescent="0.25">
      <c r="B14" s="6" t="s">
        <v>227</v>
      </c>
      <c r="C14" s="7">
        <v>5</v>
      </c>
      <c r="D14" s="7" t="s">
        <v>230</v>
      </c>
      <c r="E14" s="18" t="s">
        <v>234</v>
      </c>
      <c r="F14" s="14" t="s">
        <v>236</v>
      </c>
      <c r="G14" s="7" t="s">
        <v>237</v>
      </c>
      <c r="H14" s="14" t="s">
        <v>236</v>
      </c>
      <c r="I14" s="7" t="s">
        <v>134</v>
      </c>
      <c r="J14" s="7">
        <v>596.01</v>
      </c>
      <c r="K14" s="45"/>
    </row>
    <row r="15" spans="2:11" x14ac:dyDescent="0.25">
      <c r="B15" s="6" t="s">
        <v>228</v>
      </c>
      <c r="C15" s="7">
        <v>5</v>
      </c>
      <c r="D15" s="7" t="s">
        <v>20</v>
      </c>
      <c r="E15" s="18" t="s">
        <v>235</v>
      </c>
      <c r="F15" s="14" t="s">
        <v>236</v>
      </c>
      <c r="G15" s="7" t="s">
        <v>237</v>
      </c>
      <c r="H15" s="14" t="s">
        <v>236</v>
      </c>
      <c r="I15" s="7" t="s">
        <v>200</v>
      </c>
      <c r="J15" s="7">
        <v>595.71</v>
      </c>
      <c r="K15" s="45"/>
    </row>
    <row r="16" spans="2:11" x14ac:dyDescent="0.25">
      <c r="B16" s="6" t="s">
        <v>229</v>
      </c>
      <c r="C16" s="7">
        <v>5</v>
      </c>
      <c r="D16" s="7" t="s">
        <v>231</v>
      </c>
      <c r="E16" s="18" t="s">
        <v>234</v>
      </c>
      <c r="F16" s="14" t="s">
        <v>236</v>
      </c>
      <c r="G16" s="7" t="s">
        <v>237</v>
      </c>
      <c r="H16" s="14" t="s">
        <v>236</v>
      </c>
      <c r="I16" s="7" t="s">
        <v>200</v>
      </c>
      <c r="J16" s="7">
        <v>595.94000000000005</v>
      </c>
      <c r="K16" s="45"/>
    </row>
    <row r="17" spans="2:11" ht="15.75" thickBot="1" x14ac:dyDescent="0.3">
      <c r="B17" s="46"/>
      <c r="C17" s="47"/>
      <c r="D17" s="47"/>
      <c r="E17" s="47"/>
      <c r="F17" s="47"/>
      <c r="G17" s="47"/>
      <c r="H17" s="47"/>
      <c r="I17" s="47"/>
      <c r="J17" s="47"/>
      <c r="K17" s="48"/>
    </row>
  </sheetData>
  <mergeCells count="1">
    <mergeCell ref="B2:K2"/>
  </mergeCells>
  <phoneticPr fontId="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5BF4-85EF-4ECA-9E5A-035AE175D260}">
  <dimension ref="B1:U23"/>
  <sheetViews>
    <sheetView zoomScale="90" zoomScaleNormal="90" workbookViewId="0">
      <selection activeCell="B2" sqref="B2:K13"/>
    </sheetView>
  </sheetViews>
  <sheetFormatPr defaultColWidth="9.140625" defaultRowHeight="15" x14ac:dyDescent="0.25"/>
  <cols>
    <col min="1" max="1" width="9.140625" style="1"/>
    <col min="2" max="2" width="10" style="1" customWidth="1"/>
    <col min="3" max="3" width="15" style="1" customWidth="1"/>
    <col min="4" max="4" width="12" style="1" customWidth="1"/>
    <col min="5" max="5" width="9.140625" style="1"/>
    <col min="6" max="6" width="7.7109375" style="1" customWidth="1"/>
    <col min="7" max="7" width="12.28515625" style="1" customWidth="1"/>
    <col min="8" max="8" width="15.7109375" style="1" customWidth="1"/>
    <col min="9" max="9" width="14.85546875" style="1" customWidth="1"/>
    <col min="10" max="10" width="66" style="1" customWidth="1"/>
    <col min="11" max="11" width="13" style="1" customWidth="1"/>
    <col min="12" max="16384" width="9.140625" style="1"/>
  </cols>
  <sheetData>
    <row r="1" spans="2:21" ht="15.75" thickBot="1" x14ac:dyDescent="0.3"/>
    <row r="2" spans="2:21" ht="15.75" thickBot="1" x14ac:dyDescent="0.3">
      <c r="B2" s="49" t="s">
        <v>11</v>
      </c>
      <c r="C2" s="50"/>
      <c r="D2" s="50"/>
      <c r="E2" s="50"/>
      <c r="F2" s="50"/>
      <c r="G2" s="50"/>
      <c r="H2" s="50"/>
      <c r="I2" s="50"/>
      <c r="J2" s="50"/>
      <c r="K2" s="51"/>
    </row>
    <row r="3" spans="2:21" s="2" customFormat="1" ht="30" x14ac:dyDescent="0.25">
      <c r="B3" s="3" t="s">
        <v>1</v>
      </c>
      <c r="C3" s="4" t="s">
        <v>12</v>
      </c>
      <c r="D3" s="4" t="s">
        <v>13</v>
      </c>
      <c r="E3" s="37" t="s">
        <v>18</v>
      </c>
      <c r="F3" s="4" t="s">
        <v>17</v>
      </c>
      <c r="G3" s="4" t="s">
        <v>4</v>
      </c>
      <c r="H3" s="4" t="s">
        <v>14</v>
      </c>
      <c r="I3" s="4" t="s">
        <v>15</v>
      </c>
      <c r="J3" s="4" t="s">
        <v>16</v>
      </c>
      <c r="K3" s="5" t="s">
        <v>8</v>
      </c>
    </row>
    <row r="4" spans="2:21" s="2" customFormat="1" x14ac:dyDescent="0.25">
      <c r="B4" s="21" t="s">
        <v>128</v>
      </c>
      <c r="C4" s="22" t="s">
        <v>19</v>
      </c>
      <c r="D4" s="22" t="s">
        <v>84</v>
      </c>
      <c r="E4" s="29">
        <v>32.04</v>
      </c>
      <c r="F4" s="22" t="s">
        <v>53</v>
      </c>
      <c r="G4" s="22" t="s">
        <v>47</v>
      </c>
      <c r="H4" s="22">
        <v>595.91</v>
      </c>
      <c r="I4" s="22">
        <v>591.75</v>
      </c>
      <c r="J4" s="38" t="s">
        <v>193</v>
      </c>
      <c r="K4" s="41"/>
      <c r="M4" s="6" t="s">
        <v>44</v>
      </c>
      <c r="N4" s="8">
        <v>81</v>
      </c>
      <c r="O4" s="7" t="s">
        <v>20</v>
      </c>
      <c r="P4" s="7" t="s">
        <v>35</v>
      </c>
      <c r="Q4" s="14">
        <f>(S4-U4)/N4</f>
        <v>9.1358024691359143E-3</v>
      </c>
      <c r="R4" s="7">
        <v>116</v>
      </c>
      <c r="S4" s="9">
        <v>591.75</v>
      </c>
      <c r="T4" s="7">
        <v>117</v>
      </c>
      <c r="U4" s="9">
        <v>591.01</v>
      </c>
    </row>
    <row r="5" spans="2:21" s="2" customFormat="1" x14ac:dyDescent="0.25">
      <c r="B5" s="21" t="s">
        <v>129</v>
      </c>
      <c r="C5" s="22" t="s">
        <v>19</v>
      </c>
      <c r="D5" s="22" t="s">
        <v>85</v>
      </c>
      <c r="E5" s="29">
        <v>32</v>
      </c>
      <c r="F5" s="22" t="s">
        <v>53</v>
      </c>
      <c r="G5" s="22" t="s">
        <v>48</v>
      </c>
      <c r="H5" s="22">
        <v>595.26</v>
      </c>
      <c r="I5" s="42">
        <v>591.01</v>
      </c>
      <c r="J5" s="23" t="s">
        <v>194</v>
      </c>
      <c r="K5" s="41"/>
      <c r="M5" s="6"/>
      <c r="N5" s="8"/>
      <c r="O5" s="7"/>
      <c r="P5" s="7"/>
      <c r="Q5" s="14"/>
      <c r="R5" s="7"/>
      <c r="S5" s="9"/>
      <c r="T5" s="7"/>
      <c r="U5" s="9"/>
    </row>
    <row r="6" spans="2:21" s="2" customFormat="1" x14ac:dyDescent="0.25">
      <c r="B6" s="21" t="s">
        <v>197</v>
      </c>
      <c r="C6" s="22" t="s">
        <v>19</v>
      </c>
      <c r="D6" s="22" t="s">
        <v>198</v>
      </c>
      <c r="E6" s="29">
        <v>18.22</v>
      </c>
      <c r="F6" s="22" t="s">
        <v>53</v>
      </c>
      <c r="G6" s="22" t="s">
        <v>51</v>
      </c>
      <c r="H6" s="22">
        <v>595.58000000000004</v>
      </c>
      <c r="I6" s="42">
        <v>586.1</v>
      </c>
      <c r="J6" s="38" t="s">
        <v>199</v>
      </c>
      <c r="K6" s="41"/>
      <c r="M6" s="6"/>
      <c r="N6" s="8"/>
      <c r="O6" s="7"/>
      <c r="P6" s="7"/>
      <c r="Q6" s="14"/>
      <c r="R6" s="7"/>
      <c r="S6" s="9"/>
      <c r="T6" s="7"/>
      <c r="U6" s="9"/>
    </row>
    <row r="7" spans="2:21" s="2" customFormat="1" x14ac:dyDescent="0.25">
      <c r="B7" s="21" t="s">
        <v>130</v>
      </c>
      <c r="C7" s="22" t="s">
        <v>19</v>
      </c>
      <c r="D7" s="22" t="s">
        <v>86</v>
      </c>
      <c r="E7" s="29">
        <v>20</v>
      </c>
      <c r="F7" s="22" t="s">
        <v>22</v>
      </c>
      <c r="G7" s="22" t="s">
        <v>52</v>
      </c>
      <c r="H7" s="22">
        <v>596.6</v>
      </c>
      <c r="I7" s="42">
        <v>585.20000000000005</v>
      </c>
      <c r="J7" s="38" t="s">
        <v>221</v>
      </c>
      <c r="K7" s="41"/>
      <c r="M7" s="6" t="s">
        <v>163</v>
      </c>
      <c r="N7" s="8">
        <v>6</v>
      </c>
      <c r="O7" s="7" t="s">
        <v>24</v>
      </c>
      <c r="P7" s="7" t="s">
        <v>21</v>
      </c>
      <c r="Q7" s="14">
        <f t="shared" ref="Q7:Q10" si="0">(S7-U7)/N7</f>
        <v>0.28500000000000608</v>
      </c>
      <c r="R7" s="7">
        <v>119</v>
      </c>
      <c r="S7" s="9">
        <v>589.46</v>
      </c>
      <c r="T7" s="7">
        <v>120</v>
      </c>
      <c r="U7" s="9">
        <v>587.75</v>
      </c>
    </row>
    <row r="8" spans="2:21" s="2" customFormat="1" x14ac:dyDescent="0.25">
      <c r="B8" s="21" t="s">
        <v>132</v>
      </c>
      <c r="C8" s="22" t="s">
        <v>19</v>
      </c>
      <c r="D8" s="22" t="s">
        <v>88</v>
      </c>
      <c r="E8" s="29">
        <v>20</v>
      </c>
      <c r="F8" s="22" t="s">
        <v>22</v>
      </c>
      <c r="G8" s="22" t="s">
        <v>49</v>
      </c>
      <c r="H8" s="22">
        <v>597.92999999999995</v>
      </c>
      <c r="I8" s="42">
        <v>594.1</v>
      </c>
      <c r="J8" s="23" t="s">
        <v>220</v>
      </c>
      <c r="K8" s="41"/>
      <c r="M8" s="6" t="s">
        <v>65</v>
      </c>
      <c r="N8" s="8">
        <v>28</v>
      </c>
      <c r="O8" s="7" t="s">
        <v>24</v>
      </c>
      <c r="P8" s="7" t="s">
        <v>21</v>
      </c>
      <c r="Q8" s="14">
        <f t="shared" si="0"/>
        <v>2.8571428571443186E-3</v>
      </c>
      <c r="R8" s="7">
        <v>123</v>
      </c>
      <c r="S8" s="9">
        <v>596.01</v>
      </c>
      <c r="T8" s="7">
        <v>124</v>
      </c>
      <c r="U8" s="9">
        <v>595.92999999999995</v>
      </c>
    </row>
    <row r="9" spans="2:21" ht="30" x14ac:dyDescent="0.25">
      <c r="B9" s="6" t="s">
        <v>134</v>
      </c>
      <c r="C9" s="22" t="s">
        <v>19</v>
      </c>
      <c r="D9" s="7" t="s">
        <v>90</v>
      </c>
      <c r="E9" s="9">
        <v>6.8</v>
      </c>
      <c r="F9" s="7" t="s">
        <v>53</v>
      </c>
      <c r="G9" s="7" t="s">
        <v>51</v>
      </c>
      <c r="H9" s="9">
        <v>600.17999999999995</v>
      </c>
      <c r="I9" s="9">
        <v>596.01</v>
      </c>
      <c r="J9" s="23" t="s">
        <v>202</v>
      </c>
      <c r="K9" s="10"/>
      <c r="M9" s="6" t="s">
        <v>67</v>
      </c>
      <c r="N9" s="8">
        <v>138</v>
      </c>
      <c r="O9" s="7" t="s">
        <v>24</v>
      </c>
      <c r="P9" s="7" t="s">
        <v>21</v>
      </c>
      <c r="Q9" s="14">
        <f t="shared" si="0"/>
        <v>3.1159420289859686E-3</v>
      </c>
      <c r="R9" s="7">
        <v>125</v>
      </c>
      <c r="S9" s="9">
        <v>595.57000000000005</v>
      </c>
      <c r="T9" s="7">
        <v>126</v>
      </c>
      <c r="U9" s="9">
        <v>595.14</v>
      </c>
    </row>
    <row r="10" spans="2:21" ht="30" x14ac:dyDescent="0.25">
      <c r="B10" s="6" t="s">
        <v>135</v>
      </c>
      <c r="C10" s="22" t="s">
        <v>19</v>
      </c>
      <c r="D10" s="7" t="s">
        <v>91</v>
      </c>
      <c r="E10" s="9">
        <v>32</v>
      </c>
      <c r="F10" s="7" t="s">
        <v>53</v>
      </c>
      <c r="G10" s="7" t="s">
        <v>48</v>
      </c>
      <c r="H10" s="9">
        <v>598.85</v>
      </c>
      <c r="I10" s="9">
        <v>595.92999999999995</v>
      </c>
      <c r="J10" s="23" t="s">
        <v>195</v>
      </c>
      <c r="K10" s="10"/>
      <c r="M10" s="6" t="s">
        <v>68</v>
      </c>
      <c r="N10" s="8">
        <v>146</v>
      </c>
      <c r="O10" s="7" t="s">
        <v>20</v>
      </c>
      <c r="P10" s="7" t="s">
        <v>21</v>
      </c>
      <c r="Q10" s="14">
        <f t="shared" si="0"/>
        <v>3.4246575342465752E-3</v>
      </c>
      <c r="R10" s="7">
        <v>129</v>
      </c>
      <c r="S10" s="9">
        <v>595.64</v>
      </c>
      <c r="T10" s="7">
        <v>126</v>
      </c>
      <c r="U10" s="9">
        <v>595.14</v>
      </c>
    </row>
    <row r="11" spans="2:21" ht="30" x14ac:dyDescent="0.25">
      <c r="B11" s="6" t="s">
        <v>136</v>
      </c>
      <c r="C11" s="22" t="s">
        <v>19</v>
      </c>
      <c r="D11" s="7" t="s">
        <v>92</v>
      </c>
      <c r="E11" s="9">
        <v>32</v>
      </c>
      <c r="F11" s="7" t="s">
        <v>53</v>
      </c>
      <c r="G11" s="7" t="s">
        <v>48</v>
      </c>
      <c r="H11" s="9">
        <v>598.82000000000005</v>
      </c>
      <c r="I11" s="9">
        <v>595.57000000000005</v>
      </c>
      <c r="J11" s="23" t="s">
        <v>196</v>
      </c>
      <c r="K11" s="10"/>
    </row>
    <row r="12" spans="2:21" ht="28.9" customHeight="1" x14ac:dyDescent="0.25">
      <c r="B12" s="40" t="s">
        <v>200</v>
      </c>
      <c r="C12" s="43" t="s">
        <v>19</v>
      </c>
      <c r="D12" s="18" t="s">
        <v>201</v>
      </c>
      <c r="E12" s="19">
        <v>31.9</v>
      </c>
      <c r="F12" s="18" t="s">
        <v>53</v>
      </c>
      <c r="G12" s="18" t="s">
        <v>83</v>
      </c>
      <c r="H12" s="19">
        <v>599.26</v>
      </c>
      <c r="I12" s="19">
        <v>595.14</v>
      </c>
      <c r="J12" s="23" t="s">
        <v>222</v>
      </c>
      <c r="K12" s="20"/>
    </row>
    <row r="13" spans="2:21" ht="15.75" thickBot="1" x14ac:dyDescent="0.3">
      <c r="B13" s="11"/>
      <c r="C13" s="12"/>
      <c r="D13" s="12"/>
      <c r="E13" s="12"/>
      <c r="F13" s="12"/>
      <c r="G13" s="12"/>
      <c r="H13" s="12"/>
      <c r="I13" s="12"/>
      <c r="J13" s="12"/>
      <c r="K13" s="13"/>
    </row>
    <row r="18" spans="2:10" x14ac:dyDescent="0.25">
      <c r="B18" s="21" t="s">
        <v>129</v>
      </c>
      <c r="C18" s="22" t="s">
        <v>19</v>
      </c>
      <c r="D18" s="22" t="s">
        <v>85</v>
      </c>
      <c r="E18" s="44">
        <v>32</v>
      </c>
      <c r="F18" s="22" t="s">
        <v>53</v>
      </c>
      <c r="G18" s="22" t="s">
        <v>48</v>
      </c>
      <c r="H18" s="22">
        <v>592.26</v>
      </c>
      <c r="I18" s="22">
        <v>591.01</v>
      </c>
      <c r="J18" s="22"/>
    </row>
    <row r="21" spans="2:10" x14ac:dyDescent="0.25">
      <c r="B21" s="21" t="s">
        <v>131</v>
      </c>
      <c r="C21" s="22" t="s">
        <v>19</v>
      </c>
      <c r="D21" s="22" t="s">
        <v>87</v>
      </c>
      <c r="E21" s="29">
        <v>18.2</v>
      </c>
      <c r="F21" s="22" t="s">
        <v>22</v>
      </c>
      <c r="G21" s="22" t="s">
        <v>100</v>
      </c>
      <c r="H21" s="22" t="s">
        <v>101</v>
      </c>
      <c r="I21" s="22">
        <v>587.75</v>
      </c>
      <c r="J21" s="23" t="s">
        <v>168</v>
      </c>
    </row>
    <row r="22" spans="2:10" x14ac:dyDescent="0.25">
      <c r="B22" s="21" t="s">
        <v>132</v>
      </c>
      <c r="C22" s="22" t="s">
        <v>19</v>
      </c>
      <c r="D22" s="22" t="s">
        <v>88</v>
      </c>
      <c r="E22" s="29">
        <v>20</v>
      </c>
      <c r="F22" s="22" t="s">
        <v>22</v>
      </c>
      <c r="G22" s="22" t="s">
        <v>49</v>
      </c>
      <c r="H22" s="22">
        <v>597.92999999999995</v>
      </c>
      <c r="I22" s="22">
        <v>594.1</v>
      </c>
      <c r="J22" s="23" t="s">
        <v>169</v>
      </c>
    </row>
    <row r="23" spans="2:10" x14ac:dyDescent="0.25">
      <c r="B23" s="21" t="s">
        <v>133</v>
      </c>
      <c r="C23" s="22" t="s">
        <v>19</v>
      </c>
      <c r="D23" s="22" t="s">
        <v>89</v>
      </c>
      <c r="E23" s="29">
        <v>32.1</v>
      </c>
      <c r="F23" s="22" t="s">
        <v>22</v>
      </c>
      <c r="G23" s="22" t="s">
        <v>100</v>
      </c>
      <c r="H23" s="22" t="s">
        <v>101</v>
      </c>
      <c r="I23" s="22">
        <v>587.5</v>
      </c>
      <c r="J23" s="23" t="s">
        <v>170</v>
      </c>
    </row>
  </sheetData>
  <mergeCells count="1">
    <mergeCell ref="B2:K2"/>
  </mergeCells>
  <phoneticPr fontId="2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1308A-9D77-4564-9C0E-FB0FD2B1DBAD}">
  <dimension ref="B1:K10"/>
  <sheetViews>
    <sheetView workbookViewId="0">
      <selection activeCell="I14" sqref="I14"/>
    </sheetView>
  </sheetViews>
  <sheetFormatPr defaultColWidth="9.140625" defaultRowHeight="15" x14ac:dyDescent="0.25"/>
  <cols>
    <col min="1" max="1" width="9.140625" style="1"/>
    <col min="2" max="2" width="10" style="1" customWidth="1"/>
    <col min="3" max="6" width="9.140625" style="1"/>
    <col min="7" max="7" width="14.140625" style="1" customWidth="1"/>
    <col min="8" max="8" width="14.85546875" style="1" customWidth="1"/>
    <col min="9" max="9" width="14.42578125" style="1" customWidth="1"/>
    <col min="10" max="10" width="12.140625" style="1" customWidth="1"/>
    <col min="11" max="11" width="16.85546875" style="1" customWidth="1"/>
    <col min="12" max="16384" width="9.140625" style="1"/>
  </cols>
  <sheetData>
    <row r="1" spans="2:11" ht="15.75" thickBot="1" x14ac:dyDescent="0.3"/>
    <row r="2" spans="2:11" ht="15.75" thickBot="1" x14ac:dyDescent="0.3">
      <c r="B2" s="49" t="s">
        <v>0</v>
      </c>
      <c r="C2" s="50"/>
      <c r="D2" s="50"/>
      <c r="E2" s="50"/>
      <c r="F2" s="50"/>
      <c r="G2" s="50"/>
      <c r="H2" s="50"/>
      <c r="I2" s="50"/>
      <c r="J2" s="50"/>
      <c r="K2" s="51"/>
    </row>
    <row r="3" spans="2:11" s="2" customFormat="1" ht="45" x14ac:dyDescent="0.25">
      <c r="B3" s="3" t="s">
        <v>1</v>
      </c>
      <c r="C3" s="4" t="s">
        <v>2</v>
      </c>
      <c r="D3" s="4" t="s">
        <v>3</v>
      </c>
      <c r="E3" s="4" t="s">
        <v>4</v>
      </c>
      <c r="F3" s="4" t="s">
        <v>9</v>
      </c>
      <c r="G3" s="4" t="s">
        <v>5</v>
      </c>
      <c r="H3" s="4" t="s">
        <v>6</v>
      </c>
      <c r="I3" s="4" t="s">
        <v>7</v>
      </c>
      <c r="J3" s="4" t="s">
        <v>10</v>
      </c>
      <c r="K3" s="5" t="s">
        <v>8</v>
      </c>
    </row>
    <row r="4" spans="2:11" x14ac:dyDescent="0.25">
      <c r="B4" s="6" t="s">
        <v>68</v>
      </c>
      <c r="C4" s="34">
        <v>146</v>
      </c>
      <c r="D4" s="7" t="s">
        <v>20</v>
      </c>
      <c r="E4" s="7" t="s">
        <v>21</v>
      </c>
      <c r="F4" s="14">
        <f>(H4-J4)/C4</f>
        <v>3.4246575342465752E-3</v>
      </c>
      <c r="G4" s="7" t="s">
        <v>137</v>
      </c>
      <c r="H4" s="9">
        <v>595.64</v>
      </c>
      <c r="I4" s="7" t="s">
        <v>200</v>
      </c>
      <c r="J4" s="9">
        <v>595.14</v>
      </c>
      <c r="K4" s="10"/>
    </row>
    <row r="5" spans="2:11" x14ac:dyDescent="0.25">
      <c r="B5" s="6" t="s">
        <v>69</v>
      </c>
      <c r="C5" s="34">
        <v>60</v>
      </c>
      <c r="D5" s="7" t="s">
        <v>20</v>
      </c>
      <c r="E5" s="7" t="s">
        <v>21</v>
      </c>
      <c r="F5" s="14">
        <f t="shared" ref="F5:F9" si="0">(H5-J5)/C5</f>
        <v>3.3333333333340912E-3</v>
      </c>
      <c r="G5" s="7" t="s">
        <v>138</v>
      </c>
      <c r="H5" s="9">
        <v>595.84</v>
      </c>
      <c r="I5" s="7" t="s">
        <v>137</v>
      </c>
      <c r="J5" s="9">
        <v>595.64</v>
      </c>
      <c r="K5" s="10"/>
    </row>
    <row r="6" spans="2:11" x14ac:dyDescent="0.25">
      <c r="B6" s="6" t="s">
        <v>70</v>
      </c>
      <c r="C6" s="34">
        <v>249</v>
      </c>
      <c r="D6" s="7" t="s">
        <v>24</v>
      </c>
      <c r="E6" s="7" t="s">
        <v>21</v>
      </c>
      <c r="F6" s="14">
        <f t="shared" si="0"/>
        <v>3.3333333333330412E-3</v>
      </c>
      <c r="G6" s="7" t="s">
        <v>139</v>
      </c>
      <c r="H6" s="9">
        <v>596.91999999999996</v>
      </c>
      <c r="I6" s="7" t="s">
        <v>138</v>
      </c>
      <c r="J6" s="9">
        <v>596.09</v>
      </c>
      <c r="K6" s="10"/>
    </row>
    <row r="7" spans="2:11" x14ac:dyDescent="0.25">
      <c r="B7" s="6" t="s">
        <v>73</v>
      </c>
      <c r="C7" s="34">
        <v>300</v>
      </c>
      <c r="D7" s="7" t="s">
        <v>24</v>
      </c>
      <c r="E7" s="7" t="s">
        <v>21</v>
      </c>
      <c r="F7" s="14">
        <f t="shared" si="0"/>
        <v>6.9999999999996966E-3</v>
      </c>
      <c r="G7" s="7" t="s">
        <v>140</v>
      </c>
      <c r="H7" s="9">
        <v>595.92999999999995</v>
      </c>
      <c r="I7" s="7" t="s">
        <v>141</v>
      </c>
      <c r="J7" s="9">
        <v>593.83000000000004</v>
      </c>
      <c r="K7" s="10"/>
    </row>
    <row r="8" spans="2:11" x14ac:dyDescent="0.25">
      <c r="B8" s="6" t="s">
        <v>74</v>
      </c>
      <c r="C8" s="34">
        <v>300</v>
      </c>
      <c r="D8" s="7" t="s">
        <v>20</v>
      </c>
      <c r="E8" s="7" t="s">
        <v>21</v>
      </c>
      <c r="F8" s="14">
        <f t="shared" si="0"/>
        <v>3.5000000000002273E-3</v>
      </c>
      <c r="G8" s="7" t="s">
        <v>141</v>
      </c>
      <c r="H8" s="9">
        <v>593.58000000000004</v>
      </c>
      <c r="I8" s="7" t="s">
        <v>142</v>
      </c>
      <c r="J8" s="9">
        <v>592.53</v>
      </c>
      <c r="K8" s="10"/>
    </row>
    <row r="9" spans="2:11" x14ac:dyDescent="0.25">
      <c r="B9" s="6" t="s">
        <v>75</v>
      </c>
      <c r="C9" s="34">
        <v>300</v>
      </c>
      <c r="D9" s="7" t="s">
        <v>23</v>
      </c>
      <c r="E9" s="7" t="s">
        <v>35</v>
      </c>
      <c r="F9" s="14">
        <f t="shared" si="0"/>
        <v>3.9999999999997728E-3</v>
      </c>
      <c r="G9" s="7" t="s">
        <v>142</v>
      </c>
      <c r="H9" s="9">
        <v>592.28</v>
      </c>
      <c r="I9" s="7" t="s">
        <v>143</v>
      </c>
      <c r="J9" s="9">
        <v>591.08000000000004</v>
      </c>
      <c r="K9" s="10"/>
    </row>
    <row r="10" spans="2:11" ht="15.75" thickBot="1" x14ac:dyDescent="0.3">
      <c r="B10" s="11"/>
      <c r="C10" s="12"/>
      <c r="D10" s="12"/>
      <c r="E10" s="12"/>
      <c r="F10" s="16"/>
      <c r="G10" s="12"/>
      <c r="H10" s="15"/>
      <c r="I10" s="12"/>
      <c r="J10" s="15"/>
      <c r="K10" s="13"/>
    </row>
  </sheetData>
  <mergeCells count="1">
    <mergeCell ref="B2:K2"/>
  </mergeCells>
  <phoneticPr fontId="2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45119-9336-4F2B-B223-6C405E3AAB88}">
  <dimension ref="B1:U10"/>
  <sheetViews>
    <sheetView zoomScale="90" zoomScaleNormal="90" workbookViewId="0">
      <selection activeCell="B2" sqref="B2:K10"/>
    </sheetView>
  </sheetViews>
  <sheetFormatPr defaultColWidth="9.140625" defaultRowHeight="15" x14ac:dyDescent="0.25"/>
  <cols>
    <col min="1" max="1" width="9.140625" style="1"/>
    <col min="2" max="2" width="10" style="1" customWidth="1"/>
    <col min="3" max="3" width="15" style="1" customWidth="1"/>
    <col min="4" max="4" width="12" style="1" customWidth="1"/>
    <col min="5" max="5" width="9.140625" style="1"/>
    <col min="6" max="6" width="7.7109375" style="1" customWidth="1"/>
    <col min="7" max="7" width="12.28515625" style="1" customWidth="1"/>
    <col min="8" max="8" width="15.7109375" style="1" customWidth="1"/>
    <col min="9" max="9" width="14.85546875" style="1" customWidth="1"/>
    <col min="10" max="10" width="66" style="1" customWidth="1"/>
    <col min="11" max="11" width="13" style="1" customWidth="1"/>
    <col min="12" max="16384" width="9.140625" style="1"/>
  </cols>
  <sheetData>
    <row r="1" spans="2:21" ht="15.75" thickBot="1" x14ac:dyDescent="0.3"/>
    <row r="2" spans="2:21" ht="15.75" thickBot="1" x14ac:dyDescent="0.3">
      <c r="B2" s="49" t="s">
        <v>11</v>
      </c>
      <c r="C2" s="50"/>
      <c r="D2" s="50"/>
      <c r="E2" s="50"/>
      <c r="F2" s="50"/>
      <c r="G2" s="50"/>
      <c r="H2" s="50"/>
      <c r="I2" s="50"/>
      <c r="J2" s="50"/>
      <c r="K2" s="51"/>
    </row>
    <row r="3" spans="2:21" s="2" customFormat="1" ht="30" x14ac:dyDescent="0.25">
      <c r="B3" s="3" t="s">
        <v>1</v>
      </c>
      <c r="C3" s="4" t="s">
        <v>12</v>
      </c>
      <c r="D3" s="4" t="s">
        <v>13</v>
      </c>
      <c r="E3" s="37" t="s">
        <v>18</v>
      </c>
      <c r="F3" s="4" t="s">
        <v>17</v>
      </c>
      <c r="G3" s="4" t="s">
        <v>4</v>
      </c>
      <c r="H3" s="4" t="s">
        <v>14</v>
      </c>
      <c r="I3" s="4" t="s">
        <v>15</v>
      </c>
      <c r="J3" s="4" t="s">
        <v>16</v>
      </c>
      <c r="K3" s="5" t="s">
        <v>8</v>
      </c>
    </row>
    <row r="4" spans="2:21" ht="30" x14ac:dyDescent="0.25">
      <c r="B4" s="6" t="s">
        <v>137</v>
      </c>
      <c r="C4" s="7" t="s">
        <v>19</v>
      </c>
      <c r="D4" s="7" t="s">
        <v>93</v>
      </c>
      <c r="E4" s="9">
        <v>32</v>
      </c>
      <c r="F4" s="7" t="s">
        <v>53</v>
      </c>
      <c r="G4" s="7" t="s">
        <v>48</v>
      </c>
      <c r="H4" s="9">
        <v>599.61</v>
      </c>
      <c r="I4" s="9">
        <v>595.64</v>
      </c>
      <c r="J4" s="23" t="s">
        <v>205</v>
      </c>
      <c r="K4" s="10"/>
      <c r="M4" s="24" t="s">
        <v>68</v>
      </c>
      <c r="N4" s="25">
        <v>146</v>
      </c>
      <c r="O4" s="26" t="s">
        <v>20</v>
      </c>
      <c r="P4" s="26" t="s">
        <v>21</v>
      </c>
      <c r="Q4" s="27">
        <f>(S4-U4)/N4</f>
        <v>3.4246575342465752E-3</v>
      </c>
      <c r="R4" s="26">
        <v>129</v>
      </c>
      <c r="S4" s="28">
        <v>595.64</v>
      </c>
      <c r="T4" s="26">
        <v>126</v>
      </c>
      <c r="U4" s="28">
        <v>595.14</v>
      </c>
    </row>
    <row r="5" spans="2:21" x14ac:dyDescent="0.25">
      <c r="B5" s="6" t="s">
        <v>138</v>
      </c>
      <c r="C5" s="7" t="s">
        <v>19</v>
      </c>
      <c r="D5" s="7" t="s">
        <v>94</v>
      </c>
      <c r="E5" s="9">
        <v>32</v>
      </c>
      <c r="F5" s="7" t="s">
        <v>53</v>
      </c>
      <c r="G5" s="7" t="s">
        <v>48</v>
      </c>
      <c r="H5" s="9">
        <v>599.86</v>
      </c>
      <c r="I5" s="9">
        <v>595.84</v>
      </c>
      <c r="J5" s="23" t="s">
        <v>179</v>
      </c>
      <c r="K5" s="10"/>
      <c r="M5" s="24" t="s">
        <v>69</v>
      </c>
      <c r="N5" s="25">
        <v>60</v>
      </c>
      <c r="O5" s="26" t="s">
        <v>20</v>
      </c>
      <c r="P5" s="26" t="s">
        <v>21</v>
      </c>
      <c r="Q5" s="27">
        <f t="shared" ref="Q5:Q9" si="0">(S5-U5)/N5</f>
        <v>3.3333333333340912E-3</v>
      </c>
      <c r="R5" s="26">
        <v>130</v>
      </c>
      <c r="S5" s="28">
        <v>595.84</v>
      </c>
      <c r="T5" s="26">
        <v>129</v>
      </c>
      <c r="U5" s="28">
        <v>595.64</v>
      </c>
    </row>
    <row r="6" spans="2:21" x14ac:dyDescent="0.25">
      <c r="B6" s="6" t="s">
        <v>139</v>
      </c>
      <c r="C6" s="7" t="s">
        <v>19</v>
      </c>
      <c r="D6" s="7" t="s">
        <v>95</v>
      </c>
      <c r="E6" s="9">
        <v>32</v>
      </c>
      <c r="F6" s="7" t="s">
        <v>53</v>
      </c>
      <c r="G6" s="7" t="s">
        <v>48</v>
      </c>
      <c r="H6" s="9">
        <v>599.91999999999996</v>
      </c>
      <c r="I6" s="9">
        <v>596.91999999999996</v>
      </c>
      <c r="J6" s="38" t="s">
        <v>180</v>
      </c>
      <c r="K6" s="10"/>
      <c r="M6" s="24" t="s">
        <v>70</v>
      </c>
      <c r="N6" s="25">
        <v>249</v>
      </c>
      <c r="O6" s="26" t="s">
        <v>20</v>
      </c>
      <c r="P6" s="26" t="s">
        <v>21</v>
      </c>
      <c r="Q6" s="27">
        <f t="shared" si="0"/>
        <v>3.3333333333330412E-3</v>
      </c>
      <c r="R6" s="26">
        <v>131</v>
      </c>
      <c r="S6" s="28">
        <v>596.91999999999996</v>
      </c>
      <c r="T6" s="26">
        <v>130</v>
      </c>
      <c r="U6" s="28">
        <v>596.09</v>
      </c>
    </row>
    <row r="7" spans="2:21" x14ac:dyDescent="0.25">
      <c r="B7" s="6" t="s">
        <v>140</v>
      </c>
      <c r="C7" s="7" t="s">
        <v>19</v>
      </c>
      <c r="D7" s="7" t="s">
        <v>96</v>
      </c>
      <c r="E7" s="9">
        <v>32</v>
      </c>
      <c r="F7" s="7" t="s">
        <v>53</v>
      </c>
      <c r="G7" s="7" t="s">
        <v>48</v>
      </c>
      <c r="H7" s="9">
        <v>599.92999999999995</v>
      </c>
      <c r="I7" s="9">
        <v>595.92999999999995</v>
      </c>
      <c r="J7" s="38" t="s">
        <v>171</v>
      </c>
      <c r="K7" s="10"/>
      <c r="M7" s="6" t="s">
        <v>73</v>
      </c>
      <c r="N7" s="8">
        <v>300</v>
      </c>
      <c r="O7" s="7" t="s">
        <v>24</v>
      </c>
      <c r="P7" s="7" t="s">
        <v>21</v>
      </c>
      <c r="Q7" s="14">
        <f t="shared" si="0"/>
        <v>6.9999999999996966E-3</v>
      </c>
      <c r="R7" s="7">
        <v>132</v>
      </c>
      <c r="S7" s="9">
        <v>595.92999999999995</v>
      </c>
      <c r="T7" s="7">
        <v>133</v>
      </c>
      <c r="U7" s="9">
        <v>593.83000000000004</v>
      </c>
    </row>
    <row r="8" spans="2:21" ht="30" x14ac:dyDescent="0.25">
      <c r="B8" s="6" t="s">
        <v>141</v>
      </c>
      <c r="C8" s="7" t="s">
        <v>19</v>
      </c>
      <c r="D8" s="7" t="s">
        <v>97</v>
      </c>
      <c r="E8" s="9">
        <v>32</v>
      </c>
      <c r="F8" s="7" t="s">
        <v>53</v>
      </c>
      <c r="G8" s="7" t="s">
        <v>48</v>
      </c>
      <c r="H8" s="9">
        <v>598.69000000000005</v>
      </c>
      <c r="I8" s="9">
        <v>593.58000000000004</v>
      </c>
      <c r="J8" s="23" t="s">
        <v>238</v>
      </c>
      <c r="K8" s="10"/>
      <c r="M8" s="6" t="s">
        <v>74</v>
      </c>
      <c r="N8" s="8">
        <v>300</v>
      </c>
      <c r="O8" s="7" t="s">
        <v>20</v>
      </c>
      <c r="P8" s="7" t="s">
        <v>21</v>
      </c>
      <c r="Q8" s="14">
        <f t="shared" si="0"/>
        <v>3.5000000000002273E-3</v>
      </c>
      <c r="R8" s="7">
        <v>133</v>
      </c>
      <c r="S8" s="9">
        <v>593.58000000000004</v>
      </c>
      <c r="T8" s="7">
        <v>134</v>
      </c>
      <c r="U8" s="9">
        <v>592.53</v>
      </c>
    </row>
    <row r="9" spans="2:21" ht="30" x14ac:dyDescent="0.25">
      <c r="B9" s="6" t="s">
        <v>142</v>
      </c>
      <c r="C9" s="7" t="s">
        <v>19</v>
      </c>
      <c r="D9" s="7" t="s">
        <v>98</v>
      </c>
      <c r="E9" s="9">
        <v>32</v>
      </c>
      <c r="F9" s="7" t="s">
        <v>53</v>
      </c>
      <c r="G9" s="7" t="s">
        <v>47</v>
      </c>
      <c r="H9" s="9">
        <v>599.04</v>
      </c>
      <c r="I9" s="9">
        <v>592.28</v>
      </c>
      <c r="J9" s="23" t="s">
        <v>204</v>
      </c>
      <c r="K9" s="10"/>
      <c r="M9" s="6" t="s">
        <v>75</v>
      </c>
      <c r="N9" s="8">
        <v>300</v>
      </c>
      <c r="O9" s="7" t="s">
        <v>23</v>
      </c>
      <c r="P9" s="7" t="s">
        <v>35</v>
      </c>
      <c r="Q9" s="14">
        <f t="shared" si="0"/>
        <v>3.9999999999997728E-3</v>
      </c>
      <c r="R9" s="7">
        <v>134</v>
      </c>
      <c r="S9" s="9">
        <v>592.28</v>
      </c>
      <c r="T9" s="7">
        <v>135</v>
      </c>
      <c r="U9" s="9">
        <v>591.08000000000004</v>
      </c>
    </row>
    <row r="10" spans="2:21" ht="15.75" thickBot="1" x14ac:dyDescent="0.3">
      <c r="B10" s="11"/>
      <c r="C10" s="12"/>
      <c r="D10" s="12"/>
      <c r="E10" s="12"/>
      <c r="F10" s="12"/>
      <c r="G10" s="12"/>
      <c r="H10" s="12"/>
      <c r="I10" s="12"/>
      <c r="J10" s="12"/>
      <c r="K10" s="13"/>
    </row>
  </sheetData>
  <mergeCells count="1">
    <mergeCell ref="B2:K2"/>
  </mergeCells>
  <phoneticPr fontId="2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60CE2-1D14-40EF-B0AC-1C1CBA65A3DE}">
  <dimension ref="B1:K13"/>
  <sheetViews>
    <sheetView workbookViewId="0">
      <selection activeCell="G19" sqref="G19"/>
    </sheetView>
  </sheetViews>
  <sheetFormatPr defaultColWidth="9.140625" defaultRowHeight="15" x14ac:dyDescent="0.25"/>
  <cols>
    <col min="1" max="1" width="9.140625" style="1"/>
    <col min="2" max="2" width="10" style="1" customWidth="1"/>
    <col min="3" max="6" width="9.140625" style="1"/>
    <col min="7" max="7" width="14.140625" style="1" customWidth="1"/>
    <col min="8" max="8" width="14.85546875" style="1" customWidth="1"/>
    <col min="9" max="9" width="14.42578125" style="1" customWidth="1"/>
    <col min="10" max="10" width="12.140625" style="1" customWidth="1"/>
    <col min="11" max="11" width="16.85546875" style="1" customWidth="1"/>
    <col min="12" max="16384" width="9.140625" style="1"/>
  </cols>
  <sheetData>
    <row r="1" spans="2:11" ht="15.75" thickBot="1" x14ac:dyDescent="0.3"/>
    <row r="2" spans="2:11" ht="15.75" thickBot="1" x14ac:dyDescent="0.3">
      <c r="B2" s="49" t="s">
        <v>0</v>
      </c>
      <c r="C2" s="50"/>
      <c r="D2" s="50"/>
      <c r="E2" s="50"/>
      <c r="F2" s="50"/>
      <c r="G2" s="50"/>
      <c r="H2" s="50"/>
      <c r="I2" s="50"/>
      <c r="J2" s="50"/>
      <c r="K2" s="51"/>
    </row>
    <row r="3" spans="2:11" s="2" customFormat="1" ht="45" x14ac:dyDescent="0.25">
      <c r="B3" s="3" t="s">
        <v>1</v>
      </c>
      <c r="C3" s="4" t="s">
        <v>2</v>
      </c>
      <c r="D3" s="4" t="s">
        <v>3</v>
      </c>
      <c r="E3" s="4" t="s">
        <v>4</v>
      </c>
      <c r="F3" s="4" t="s">
        <v>9</v>
      </c>
      <c r="G3" s="4" t="s">
        <v>5</v>
      </c>
      <c r="H3" s="4" t="s">
        <v>6</v>
      </c>
      <c r="I3" s="4" t="s">
        <v>7</v>
      </c>
      <c r="J3" s="4" t="s">
        <v>10</v>
      </c>
      <c r="K3" s="5" t="s">
        <v>8</v>
      </c>
    </row>
    <row r="4" spans="2:11" x14ac:dyDescent="0.25">
      <c r="B4" s="6" t="s">
        <v>76</v>
      </c>
      <c r="C4" s="34">
        <v>180</v>
      </c>
      <c r="D4" s="7" t="s">
        <v>23</v>
      </c>
      <c r="E4" s="7" t="s">
        <v>35</v>
      </c>
      <c r="F4" s="14">
        <f t="shared" ref="F4:F12" si="0">(H4-J4)/C4</f>
        <v>1.0000000000000378E-2</v>
      </c>
      <c r="G4" s="7" t="s">
        <v>143</v>
      </c>
      <c r="H4" s="9">
        <v>591.08000000000004</v>
      </c>
      <c r="I4" s="7" t="s">
        <v>144</v>
      </c>
      <c r="J4" s="9">
        <v>589.28</v>
      </c>
      <c r="K4" s="10"/>
    </row>
    <row r="5" spans="2:11" x14ac:dyDescent="0.25">
      <c r="B5" s="6" t="s">
        <v>164</v>
      </c>
      <c r="C5" s="34">
        <v>95</v>
      </c>
      <c r="D5" s="7" t="s">
        <v>99</v>
      </c>
      <c r="E5" s="7" t="s">
        <v>21</v>
      </c>
      <c r="F5" s="14">
        <f t="shared" si="0"/>
        <v>9.999999999999282E-3</v>
      </c>
      <c r="G5" s="7" t="s">
        <v>144</v>
      </c>
      <c r="H5" s="9">
        <v>588.78</v>
      </c>
      <c r="I5" s="7" t="s">
        <v>145</v>
      </c>
      <c r="J5" s="9">
        <v>587.83000000000004</v>
      </c>
      <c r="K5" s="10"/>
    </row>
    <row r="6" spans="2:11" x14ac:dyDescent="0.25">
      <c r="B6" s="6" t="s">
        <v>77</v>
      </c>
      <c r="C6" s="34">
        <v>105</v>
      </c>
      <c r="D6" s="7" t="s">
        <v>99</v>
      </c>
      <c r="E6" s="7" t="s">
        <v>21</v>
      </c>
      <c r="F6" s="14">
        <f t="shared" si="0"/>
        <v>4.9523809523818619E-3</v>
      </c>
      <c r="G6" s="7" t="s">
        <v>145</v>
      </c>
      <c r="H6" s="9">
        <v>587.83000000000004</v>
      </c>
      <c r="I6" s="7" t="s">
        <v>146</v>
      </c>
      <c r="J6" s="9">
        <v>587.30999999999995</v>
      </c>
      <c r="K6" s="10"/>
    </row>
    <row r="7" spans="2:11" x14ac:dyDescent="0.25">
      <c r="B7" s="6" t="s">
        <v>165</v>
      </c>
      <c r="C7" s="34">
        <v>295</v>
      </c>
      <c r="D7" s="7" t="s">
        <v>99</v>
      </c>
      <c r="E7" s="7" t="s">
        <v>21</v>
      </c>
      <c r="F7" s="14">
        <f t="shared" si="0"/>
        <v>4.9830508474573345E-3</v>
      </c>
      <c r="G7" s="7" t="s">
        <v>146</v>
      </c>
      <c r="H7" s="9">
        <v>587.30999999999995</v>
      </c>
      <c r="I7" s="7" t="s">
        <v>147</v>
      </c>
      <c r="J7" s="9">
        <v>585.84</v>
      </c>
      <c r="K7" s="10"/>
    </row>
    <row r="8" spans="2:11" x14ac:dyDescent="0.25">
      <c r="B8" s="6" t="s">
        <v>78</v>
      </c>
      <c r="C8" s="34">
        <v>100</v>
      </c>
      <c r="D8" s="7" t="s">
        <v>99</v>
      </c>
      <c r="E8" s="7" t="s">
        <v>21</v>
      </c>
      <c r="F8" s="14">
        <f t="shared" si="0"/>
        <v>9.1000000000008192E-3</v>
      </c>
      <c r="G8" s="7" t="s">
        <v>147</v>
      </c>
      <c r="H8" s="9">
        <v>585.84</v>
      </c>
      <c r="I8" s="7" t="s">
        <v>148</v>
      </c>
      <c r="J8" s="9">
        <v>584.92999999999995</v>
      </c>
      <c r="K8" s="10"/>
    </row>
    <row r="9" spans="2:11" x14ac:dyDescent="0.25">
      <c r="B9" s="6" t="s">
        <v>79</v>
      </c>
      <c r="C9" s="34">
        <v>265</v>
      </c>
      <c r="D9" s="7" t="s">
        <v>99</v>
      </c>
      <c r="E9" s="7" t="s">
        <v>21</v>
      </c>
      <c r="F9" s="14">
        <f t="shared" si="0"/>
        <v>9.0943396226413897E-3</v>
      </c>
      <c r="G9" s="7" t="s">
        <v>148</v>
      </c>
      <c r="H9" s="9">
        <v>584.92999999999995</v>
      </c>
      <c r="I9" s="7" t="s">
        <v>152</v>
      </c>
      <c r="J9" s="9">
        <v>582.52</v>
      </c>
      <c r="K9" s="10"/>
    </row>
    <row r="10" spans="2:11" x14ac:dyDescent="0.25">
      <c r="B10" s="6" t="s">
        <v>81</v>
      </c>
      <c r="C10" s="34">
        <v>298</v>
      </c>
      <c r="D10" s="7" t="s">
        <v>24</v>
      </c>
      <c r="E10" s="7" t="s">
        <v>21</v>
      </c>
      <c r="F10" s="14">
        <f t="shared" si="0"/>
        <v>5.3020134228189296E-3</v>
      </c>
      <c r="G10" s="7" t="s">
        <v>149</v>
      </c>
      <c r="H10" s="9">
        <v>594.07000000000005</v>
      </c>
      <c r="I10" s="7" t="s">
        <v>150</v>
      </c>
      <c r="J10" s="9">
        <v>592.49</v>
      </c>
      <c r="K10" s="10"/>
    </row>
    <row r="11" spans="2:11" x14ac:dyDescent="0.25">
      <c r="B11" s="6" t="s">
        <v>82</v>
      </c>
      <c r="C11" s="34">
        <v>565</v>
      </c>
      <c r="D11" s="7" t="s">
        <v>24</v>
      </c>
      <c r="E11" s="7" t="s">
        <v>183</v>
      </c>
      <c r="F11" s="14">
        <f t="shared" si="0"/>
        <v>9.2035398230089303E-3</v>
      </c>
      <c r="G11" s="7" t="s">
        <v>150</v>
      </c>
      <c r="H11" s="9">
        <v>592.49</v>
      </c>
      <c r="I11" s="7" t="s">
        <v>151</v>
      </c>
      <c r="J11" s="9">
        <v>587.29</v>
      </c>
      <c r="K11" s="10" t="s">
        <v>182</v>
      </c>
    </row>
    <row r="12" spans="2:11" x14ac:dyDescent="0.25">
      <c r="B12" s="6" t="s">
        <v>166</v>
      </c>
      <c r="C12" s="34">
        <v>271</v>
      </c>
      <c r="D12" s="7" t="s">
        <v>24</v>
      </c>
      <c r="E12" s="7" t="s">
        <v>183</v>
      </c>
      <c r="F12" s="14">
        <f t="shared" si="0"/>
        <v>2.5830258302583026E-2</v>
      </c>
      <c r="G12" s="7" t="s">
        <v>151</v>
      </c>
      <c r="H12" s="9">
        <v>587.29</v>
      </c>
      <c r="I12" s="7" t="s">
        <v>153</v>
      </c>
      <c r="J12" s="9">
        <v>580.29</v>
      </c>
      <c r="K12" s="10" t="s">
        <v>182</v>
      </c>
    </row>
    <row r="13" spans="2:11" ht="15.75" thickBot="1" x14ac:dyDescent="0.3">
      <c r="B13" s="11"/>
      <c r="C13" s="12"/>
      <c r="D13" s="12"/>
      <c r="E13" s="12"/>
      <c r="F13" s="16"/>
      <c r="G13" s="12"/>
      <c r="H13" s="15"/>
      <c r="I13" s="12"/>
      <c r="J13" s="15"/>
      <c r="K13" s="13"/>
    </row>
  </sheetData>
  <mergeCells count="1">
    <mergeCell ref="B2:K2"/>
  </mergeCells>
  <phoneticPr fontId="2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20060-7123-4AD2-B9B4-82B4CB04750F}">
  <dimension ref="B1:U13"/>
  <sheetViews>
    <sheetView zoomScale="90" zoomScaleNormal="90" workbookViewId="0">
      <selection activeCell="I18" sqref="I18"/>
    </sheetView>
  </sheetViews>
  <sheetFormatPr defaultColWidth="9.140625" defaultRowHeight="15" x14ac:dyDescent="0.25"/>
  <cols>
    <col min="1" max="1" width="9.140625" style="1"/>
    <col min="2" max="2" width="10" style="1" customWidth="1"/>
    <col min="3" max="3" width="15" style="1" customWidth="1"/>
    <col min="4" max="4" width="12" style="1" customWidth="1"/>
    <col min="5" max="5" width="9.140625" style="1"/>
    <col min="6" max="6" width="7.7109375" style="1" customWidth="1"/>
    <col min="7" max="7" width="12.28515625" style="1" customWidth="1"/>
    <col min="8" max="8" width="15.7109375" style="1" customWidth="1"/>
    <col min="9" max="9" width="14.85546875" style="1" customWidth="1"/>
    <col min="10" max="10" width="66" style="1" customWidth="1"/>
    <col min="11" max="11" width="13" style="1" customWidth="1"/>
    <col min="12" max="16384" width="9.140625" style="1"/>
  </cols>
  <sheetData>
    <row r="1" spans="2:21" ht="15.75" thickBot="1" x14ac:dyDescent="0.3"/>
    <row r="2" spans="2:21" ht="15.75" thickBot="1" x14ac:dyDescent="0.3">
      <c r="B2" s="49" t="s">
        <v>11</v>
      </c>
      <c r="C2" s="50"/>
      <c r="D2" s="50"/>
      <c r="E2" s="50"/>
      <c r="F2" s="50"/>
      <c r="G2" s="50"/>
      <c r="H2" s="50"/>
      <c r="I2" s="50"/>
      <c r="J2" s="50"/>
      <c r="K2" s="51"/>
    </row>
    <row r="3" spans="2:21" s="2" customFormat="1" ht="30" x14ac:dyDescent="0.25">
      <c r="B3" s="3" t="s">
        <v>1</v>
      </c>
      <c r="C3" s="4" t="s">
        <v>12</v>
      </c>
      <c r="D3" s="4" t="s">
        <v>13</v>
      </c>
      <c r="E3" s="37" t="s">
        <v>18</v>
      </c>
      <c r="F3" s="4" t="s">
        <v>17</v>
      </c>
      <c r="G3" s="4" t="s">
        <v>4</v>
      </c>
      <c r="H3" s="4" t="s">
        <v>14</v>
      </c>
      <c r="I3" s="4" t="s">
        <v>15</v>
      </c>
      <c r="J3" s="4" t="s">
        <v>16</v>
      </c>
      <c r="K3" s="5" t="s">
        <v>8</v>
      </c>
    </row>
    <row r="4" spans="2:21" ht="30" x14ac:dyDescent="0.25">
      <c r="B4" s="6" t="s">
        <v>143</v>
      </c>
      <c r="C4" s="7" t="s">
        <v>19</v>
      </c>
      <c r="D4" s="7" t="s">
        <v>103</v>
      </c>
      <c r="E4" s="9">
        <v>32</v>
      </c>
      <c r="F4" s="7" t="s">
        <v>53</v>
      </c>
      <c r="G4" s="7" t="s">
        <v>47</v>
      </c>
      <c r="H4" s="9">
        <v>598.59</v>
      </c>
      <c r="I4" s="9">
        <v>591.08000000000004</v>
      </c>
      <c r="J4" s="23" t="s">
        <v>206</v>
      </c>
      <c r="K4" s="10"/>
      <c r="M4" s="24" t="s">
        <v>75</v>
      </c>
      <c r="N4" s="25">
        <v>300</v>
      </c>
      <c r="O4" s="26" t="s">
        <v>23</v>
      </c>
      <c r="P4" s="26" t="s">
        <v>35</v>
      </c>
      <c r="Q4" s="27">
        <f t="shared" ref="Q4:Q13" si="0">(S4-U4)/N4</f>
        <v>3.9999999999997728E-3</v>
      </c>
      <c r="R4" s="26">
        <v>134</v>
      </c>
      <c r="S4" s="28">
        <v>592.28</v>
      </c>
      <c r="T4" s="26">
        <v>135</v>
      </c>
      <c r="U4" s="28">
        <v>591.08000000000004</v>
      </c>
    </row>
    <row r="5" spans="2:21" x14ac:dyDescent="0.25">
      <c r="B5" s="6" t="s">
        <v>144</v>
      </c>
      <c r="C5" s="7" t="s">
        <v>19</v>
      </c>
      <c r="D5" s="7" t="s">
        <v>104</v>
      </c>
      <c r="E5" s="9">
        <v>32</v>
      </c>
      <c r="F5" s="7" t="s">
        <v>53</v>
      </c>
      <c r="G5" s="7" t="s">
        <v>47</v>
      </c>
      <c r="H5" s="9">
        <v>598.48</v>
      </c>
      <c r="I5" s="9">
        <v>588.78</v>
      </c>
      <c r="J5" s="23" t="s">
        <v>172</v>
      </c>
      <c r="K5" s="10"/>
      <c r="M5" s="24" t="s">
        <v>76</v>
      </c>
      <c r="N5" s="25">
        <v>180</v>
      </c>
      <c r="O5" s="26" t="s">
        <v>23</v>
      </c>
      <c r="P5" s="26" t="s">
        <v>35</v>
      </c>
      <c r="Q5" s="27">
        <f t="shared" si="0"/>
        <v>1.0000000000000378E-2</v>
      </c>
      <c r="R5" s="26">
        <v>135</v>
      </c>
      <c r="S5" s="28">
        <v>591.08000000000004</v>
      </c>
      <c r="T5" s="26" t="s">
        <v>71</v>
      </c>
      <c r="U5" s="28">
        <v>589.28</v>
      </c>
    </row>
    <row r="6" spans="2:21" ht="30" x14ac:dyDescent="0.25">
      <c r="B6" s="6" t="s">
        <v>145</v>
      </c>
      <c r="C6" s="7" t="s">
        <v>19</v>
      </c>
      <c r="D6" s="7" t="s">
        <v>106</v>
      </c>
      <c r="E6" s="9">
        <v>32</v>
      </c>
      <c r="F6" s="7" t="s">
        <v>53</v>
      </c>
      <c r="G6" s="7" t="s">
        <v>47</v>
      </c>
      <c r="H6" s="9">
        <v>598.36</v>
      </c>
      <c r="I6" s="9">
        <v>587.83000000000004</v>
      </c>
      <c r="J6" s="23" t="s">
        <v>207</v>
      </c>
      <c r="K6" s="10"/>
      <c r="M6" s="24" t="s">
        <v>164</v>
      </c>
      <c r="N6" s="25">
        <v>95</v>
      </c>
      <c r="O6" s="26" t="s">
        <v>99</v>
      </c>
      <c r="P6" s="26" t="s">
        <v>21</v>
      </c>
      <c r="Q6" s="27">
        <f t="shared" si="0"/>
        <v>9.999999999999282E-3</v>
      </c>
      <c r="R6" s="26" t="s">
        <v>71</v>
      </c>
      <c r="S6" s="28">
        <v>588.78</v>
      </c>
      <c r="T6" s="26">
        <v>136</v>
      </c>
      <c r="U6" s="28">
        <v>587.83000000000004</v>
      </c>
    </row>
    <row r="7" spans="2:21" x14ac:dyDescent="0.25">
      <c r="B7" s="6" t="s">
        <v>146</v>
      </c>
      <c r="C7" s="7" t="s">
        <v>19</v>
      </c>
      <c r="D7" s="7" t="s">
        <v>107</v>
      </c>
      <c r="E7" s="9">
        <v>27.4</v>
      </c>
      <c r="F7" s="7" t="s">
        <v>53</v>
      </c>
      <c r="G7" s="7" t="s">
        <v>83</v>
      </c>
      <c r="H7" s="9">
        <v>598.79</v>
      </c>
      <c r="I7" s="9">
        <v>587.30999999999995</v>
      </c>
      <c r="J7" s="23" t="s">
        <v>173</v>
      </c>
      <c r="K7" s="10"/>
      <c r="M7" s="24" t="s">
        <v>77</v>
      </c>
      <c r="N7" s="25">
        <v>105</v>
      </c>
      <c r="O7" s="26" t="s">
        <v>99</v>
      </c>
      <c r="P7" s="26" t="s">
        <v>21</v>
      </c>
      <c r="Q7" s="27">
        <f t="shared" si="0"/>
        <v>4.9523809523818619E-3</v>
      </c>
      <c r="R7" s="26">
        <v>136</v>
      </c>
      <c r="S7" s="28">
        <v>587.83000000000004</v>
      </c>
      <c r="T7" s="26" t="s">
        <v>72</v>
      </c>
      <c r="U7" s="28">
        <v>587.30999999999995</v>
      </c>
    </row>
    <row r="8" spans="2:21" ht="30" x14ac:dyDescent="0.25">
      <c r="B8" s="6" t="s">
        <v>147</v>
      </c>
      <c r="C8" s="7" t="s">
        <v>19</v>
      </c>
      <c r="D8" s="7" t="s">
        <v>109</v>
      </c>
      <c r="E8" s="9">
        <v>32</v>
      </c>
      <c r="F8" s="7" t="s">
        <v>53</v>
      </c>
      <c r="G8" s="7" t="s">
        <v>47</v>
      </c>
      <c r="H8" s="9">
        <v>595.67999999999995</v>
      </c>
      <c r="I8" s="9">
        <v>585.84</v>
      </c>
      <c r="J8" s="23" t="s">
        <v>209</v>
      </c>
      <c r="K8" s="10"/>
      <c r="M8" s="24" t="s">
        <v>165</v>
      </c>
      <c r="N8" s="25">
        <v>295</v>
      </c>
      <c r="O8" s="26" t="s">
        <v>99</v>
      </c>
      <c r="P8" s="26" t="s">
        <v>21</v>
      </c>
      <c r="Q8" s="27">
        <f t="shared" si="0"/>
        <v>4.9830508474573345E-3</v>
      </c>
      <c r="R8" s="26" t="s">
        <v>72</v>
      </c>
      <c r="S8" s="28">
        <v>587.30999999999995</v>
      </c>
      <c r="T8" s="26">
        <v>137</v>
      </c>
      <c r="U8" s="28">
        <v>585.84</v>
      </c>
    </row>
    <row r="9" spans="2:21" x14ac:dyDescent="0.25">
      <c r="B9" s="6" t="s">
        <v>148</v>
      </c>
      <c r="C9" s="7" t="s">
        <v>19</v>
      </c>
      <c r="D9" s="7" t="s">
        <v>110</v>
      </c>
      <c r="E9" s="9">
        <v>32</v>
      </c>
      <c r="F9" s="7" t="s">
        <v>53</v>
      </c>
      <c r="G9" s="7" t="s">
        <v>47</v>
      </c>
      <c r="H9" s="9">
        <v>595.13</v>
      </c>
      <c r="I9" s="9">
        <v>584.92999999999995</v>
      </c>
      <c r="J9" s="23" t="s">
        <v>174</v>
      </c>
      <c r="K9" s="10"/>
      <c r="M9" s="24" t="s">
        <v>78</v>
      </c>
      <c r="N9" s="25">
        <v>100</v>
      </c>
      <c r="O9" s="26" t="s">
        <v>99</v>
      </c>
      <c r="P9" s="26" t="s">
        <v>21</v>
      </c>
      <c r="Q9" s="27">
        <f t="shared" si="0"/>
        <v>9.1000000000008192E-3</v>
      </c>
      <c r="R9" s="26">
        <v>137</v>
      </c>
      <c r="S9" s="28">
        <v>585.84</v>
      </c>
      <c r="T9" s="26">
        <v>138</v>
      </c>
      <c r="U9" s="28">
        <v>584.92999999999995</v>
      </c>
    </row>
    <row r="10" spans="2:21" x14ac:dyDescent="0.25">
      <c r="B10" s="6" t="s">
        <v>149</v>
      </c>
      <c r="C10" s="7" t="s">
        <v>19</v>
      </c>
      <c r="D10" s="7" t="s">
        <v>105</v>
      </c>
      <c r="E10" s="9">
        <v>32.1</v>
      </c>
      <c r="F10" s="7" t="s">
        <v>22</v>
      </c>
      <c r="G10" s="7" t="s">
        <v>48</v>
      </c>
      <c r="H10" s="9">
        <v>598.07000000000005</v>
      </c>
      <c r="I10" s="9">
        <v>594.07000000000005</v>
      </c>
      <c r="J10" s="38" t="s">
        <v>208</v>
      </c>
      <c r="K10" s="10"/>
      <c r="M10" s="6" t="s">
        <v>79</v>
      </c>
      <c r="N10" s="8">
        <v>265</v>
      </c>
      <c r="O10" s="7" t="s">
        <v>99</v>
      </c>
      <c r="P10" s="7" t="s">
        <v>21</v>
      </c>
      <c r="Q10" s="14">
        <f t="shared" si="0"/>
        <v>9.0943396226413897E-3</v>
      </c>
      <c r="R10" s="7">
        <v>138</v>
      </c>
      <c r="S10" s="9">
        <v>584.92999999999995</v>
      </c>
      <c r="T10" s="7">
        <v>139</v>
      </c>
      <c r="U10" s="9">
        <v>582.52</v>
      </c>
    </row>
    <row r="11" spans="2:21" ht="28.9" customHeight="1" x14ac:dyDescent="0.25">
      <c r="B11" s="6" t="s">
        <v>150</v>
      </c>
      <c r="C11" s="7" t="s">
        <v>19</v>
      </c>
      <c r="D11" s="7" t="s">
        <v>108</v>
      </c>
      <c r="E11" s="9">
        <v>31.6</v>
      </c>
      <c r="F11" s="7" t="s">
        <v>22</v>
      </c>
      <c r="G11" s="7" t="s">
        <v>102</v>
      </c>
      <c r="H11" s="9">
        <v>597.45000000000005</v>
      </c>
      <c r="I11" s="9">
        <v>592.49</v>
      </c>
      <c r="J11" s="23" t="s">
        <v>210</v>
      </c>
      <c r="K11" s="10" t="s">
        <v>176</v>
      </c>
      <c r="M11" s="6" t="s">
        <v>81</v>
      </c>
      <c r="N11" s="8">
        <v>298</v>
      </c>
      <c r="O11" s="7" t="s">
        <v>24</v>
      </c>
      <c r="P11" s="7" t="s">
        <v>21</v>
      </c>
      <c r="Q11" s="14">
        <f t="shared" si="0"/>
        <v>5.3020134228189296E-3</v>
      </c>
      <c r="R11" s="7">
        <v>141</v>
      </c>
      <c r="S11" s="9">
        <v>594.07000000000005</v>
      </c>
      <c r="T11" s="7">
        <v>142</v>
      </c>
      <c r="U11" s="9">
        <v>592.49</v>
      </c>
    </row>
    <row r="12" spans="2:21" ht="30" x14ac:dyDescent="0.25">
      <c r="B12" s="6" t="s">
        <v>151</v>
      </c>
      <c r="C12" s="7" t="s">
        <v>19</v>
      </c>
      <c r="D12" s="7" t="s">
        <v>111</v>
      </c>
      <c r="E12" s="9">
        <v>31.94</v>
      </c>
      <c r="F12" s="7" t="s">
        <v>22</v>
      </c>
      <c r="G12" s="7" t="s">
        <v>102</v>
      </c>
      <c r="H12" s="9">
        <v>592.67999999999995</v>
      </c>
      <c r="I12" s="9">
        <v>587.29</v>
      </c>
      <c r="J12" s="23" t="s">
        <v>211</v>
      </c>
      <c r="K12" s="10" t="s">
        <v>181</v>
      </c>
      <c r="M12" s="6" t="s">
        <v>82</v>
      </c>
      <c r="N12" s="8">
        <v>565</v>
      </c>
      <c r="O12" s="7" t="s">
        <v>24</v>
      </c>
      <c r="P12" s="7" t="s">
        <v>112</v>
      </c>
      <c r="Q12" s="14">
        <f t="shared" si="0"/>
        <v>9.2035398230089303E-3</v>
      </c>
      <c r="R12" s="7">
        <v>142</v>
      </c>
      <c r="S12" s="9">
        <v>592.49</v>
      </c>
      <c r="T12" s="7">
        <v>143</v>
      </c>
      <c r="U12" s="9">
        <v>587.29</v>
      </c>
    </row>
    <row r="13" spans="2:21" ht="15.75" thickBot="1" x14ac:dyDescent="0.3">
      <c r="B13" s="11"/>
      <c r="C13" s="12"/>
      <c r="D13" s="12"/>
      <c r="E13" s="12"/>
      <c r="F13" s="12"/>
      <c r="G13" s="12"/>
      <c r="H13" s="12"/>
      <c r="I13" s="12"/>
      <c r="J13" s="12"/>
      <c r="K13" s="13"/>
      <c r="M13" s="6" t="s">
        <v>166</v>
      </c>
      <c r="N13" s="8">
        <v>271</v>
      </c>
      <c r="O13" s="7" t="s">
        <v>24</v>
      </c>
      <c r="P13" s="7" t="s">
        <v>112</v>
      </c>
      <c r="Q13" s="14">
        <f t="shared" si="0"/>
        <v>2.5830258302583026E-2</v>
      </c>
      <c r="R13" s="7">
        <v>143</v>
      </c>
      <c r="S13" s="9">
        <v>587.29</v>
      </c>
      <c r="T13" s="7">
        <v>144</v>
      </c>
      <c r="U13" s="9">
        <v>580.29</v>
      </c>
    </row>
  </sheetData>
  <mergeCells count="1">
    <mergeCell ref="B2:K2"/>
  </mergeCells>
  <phoneticPr fontId="2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11A44-9583-4DCF-851F-49857C2E6EEE}">
  <dimension ref="B1:K6"/>
  <sheetViews>
    <sheetView workbookViewId="0">
      <selection activeCell="B2" sqref="B2:K6"/>
    </sheetView>
  </sheetViews>
  <sheetFormatPr defaultColWidth="9.140625" defaultRowHeight="15" x14ac:dyDescent="0.25"/>
  <cols>
    <col min="1" max="1" width="9.140625" style="1"/>
    <col min="2" max="2" width="10" style="1" customWidth="1"/>
    <col min="3" max="6" width="9.140625" style="1"/>
    <col min="7" max="7" width="14.140625" style="1" customWidth="1"/>
    <col min="8" max="8" width="14.85546875" style="1" customWidth="1"/>
    <col min="9" max="9" width="16.7109375" style="1" bestFit="1" customWidth="1"/>
    <col min="10" max="10" width="12.140625" style="1" customWidth="1"/>
    <col min="11" max="11" width="16.85546875" style="1" customWidth="1"/>
    <col min="12" max="16384" width="9.140625" style="1"/>
  </cols>
  <sheetData>
    <row r="1" spans="2:11" ht="15.75" thickBot="1" x14ac:dyDescent="0.3"/>
    <row r="2" spans="2:11" ht="15.75" thickBot="1" x14ac:dyDescent="0.3">
      <c r="B2" s="49" t="s">
        <v>0</v>
      </c>
      <c r="C2" s="50"/>
      <c r="D2" s="50"/>
      <c r="E2" s="50"/>
      <c r="F2" s="50"/>
      <c r="G2" s="50"/>
      <c r="H2" s="50"/>
      <c r="I2" s="50"/>
      <c r="J2" s="50"/>
      <c r="K2" s="51"/>
    </row>
    <row r="3" spans="2:11" s="2" customFormat="1" ht="45" x14ac:dyDescent="0.25">
      <c r="B3" s="3" t="s">
        <v>1</v>
      </c>
      <c r="C3" s="4" t="s">
        <v>2</v>
      </c>
      <c r="D3" s="4" t="s">
        <v>3</v>
      </c>
      <c r="E3" s="4" t="s">
        <v>4</v>
      </c>
      <c r="F3" s="4" t="s">
        <v>9</v>
      </c>
      <c r="G3" s="4" t="s">
        <v>5</v>
      </c>
      <c r="H3" s="4" t="s">
        <v>6</v>
      </c>
      <c r="I3" s="4" t="s">
        <v>7</v>
      </c>
      <c r="J3" s="4" t="s">
        <v>10</v>
      </c>
      <c r="K3" s="5" t="s">
        <v>8</v>
      </c>
    </row>
    <row r="4" spans="2:11" x14ac:dyDescent="0.25">
      <c r="B4" s="6" t="s">
        <v>80</v>
      </c>
      <c r="C4" s="34">
        <v>244</v>
      </c>
      <c r="D4" s="7" t="s">
        <v>99</v>
      </c>
      <c r="E4" s="7" t="s">
        <v>21</v>
      </c>
      <c r="F4" s="14">
        <f t="shared" ref="F4:F5" si="0">(H4-J4)/C4</f>
        <v>1.0327868852458942E-2</v>
      </c>
      <c r="G4" s="7" t="s">
        <v>152</v>
      </c>
      <c r="H4" s="9">
        <v>582.52</v>
      </c>
      <c r="I4" s="7" t="s">
        <v>239</v>
      </c>
      <c r="J4" s="9">
        <v>580</v>
      </c>
      <c r="K4" s="10"/>
    </row>
    <row r="5" spans="2:11" x14ac:dyDescent="0.25">
      <c r="B5" s="6" t="s">
        <v>167</v>
      </c>
      <c r="C5" s="34">
        <v>50</v>
      </c>
      <c r="D5" s="7" t="s">
        <v>24</v>
      </c>
      <c r="E5" s="7" t="s">
        <v>21</v>
      </c>
      <c r="F5" s="14">
        <f t="shared" si="0"/>
        <v>3.579999999999927E-2</v>
      </c>
      <c r="G5" s="7" t="s">
        <v>153</v>
      </c>
      <c r="H5" s="9">
        <v>580.29</v>
      </c>
      <c r="I5" s="7" t="s">
        <v>240</v>
      </c>
      <c r="J5" s="9">
        <v>578.5</v>
      </c>
      <c r="K5" s="10"/>
    </row>
    <row r="6" spans="2:11" ht="15.75" thickBot="1" x14ac:dyDescent="0.3">
      <c r="B6" s="11"/>
      <c r="C6" s="12"/>
      <c r="D6" s="12"/>
      <c r="E6" s="12"/>
      <c r="F6" s="16"/>
      <c r="G6" s="12"/>
      <c r="H6" s="15"/>
      <c r="I6" s="12"/>
      <c r="J6" s="15"/>
      <c r="K6" s="13"/>
    </row>
  </sheetData>
  <mergeCells count="1">
    <mergeCell ref="B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CONDUITS</vt:lpstr>
      <vt:lpstr>STRUCTURES</vt:lpstr>
      <vt:lpstr>CONDUITS 2</vt:lpstr>
      <vt:lpstr>STRUCTURES 2</vt:lpstr>
      <vt:lpstr>CONDUITS 3</vt:lpstr>
      <vt:lpstr>STRUCTURES 3</vt:lpstr>
      <vt:lpstr>CONDUITS 4</vt:lpstr>
      <vt:lpstr>STRUCTURES 4</vt:lpstr>
      <vt:lpstr>CONDUITS 5</vt:lpstr>
      <vt:lpstr>STRUCTURES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Swora</dc:creator>
  <cp:lastModifiedBy>Ryan Greve</cp:lastModifiedBy>
  <dcterms:created xsi:type="dcterms:W3CDTF">2024-02-06T13:37:28Z</dcterms:created>
  <dcterms:modified xsi:type="dcterms:W3CDTF">2025-10-09T13:28:21Z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