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illegass\appdata\local\bentley\projectwise\workingdir\ohiodot-pw.bentley.com_ohiodot-pw-02\kayla.hillegass@ohm-advisors.com\d0745829\"/>
    </mc:Choice>
  </mc:AlternateContent>
  <xr:revisionPtr revIDLastSave="0" documentId="13_ncr:1_{B6D6FA96-19A4-4C04-94E6-1685107D6F17}" xr6:coauthVersionLast="47" xr6:coauthVersionMax="47" xr10:uidLastSave="{00000000-0000-0000-0000-000000000000}"/>
  <bookViews>
    <workbookView xWindow="-120" yWindow="-120" windowWidth="29040" windowHeight="15720" activeTab="1" xr2:uid="{5CBC9DE0-476D-4E0E-A229-2158F471A200}"/>
  </bookViews>
  <sheets>
    <sheet name="CONDUITS" sheetId="1" r:id="rId1"/>
    <sheet name="STRUCTU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4" i="1"/>
  <c r="F25" i="1"/>
  <c r="F19" i="1"/>
  <c r="F18" i="1"/>
  <c r="F12" i="1"/>
  <c r="F10" i="1"/>
  <c r="F5" i="1"/>
  <c r="F24" i="1"/>
  <c r="F17" i="1"/>
</calcChain>
</file>

<file path=xl/sharedStrings.xml><?xml version="1.0" encoding="utf-8"?>
<sst xmlns="http://schemas.openxmlformats.org/spreadsheetml/2006/main" count="268" uniqueCount="116">
  <si>
    <t>DRAINAGE CONDUIT DETAILS</t>
  </si>
  <si>
    <t>REF. NO.</t>
  </si>
  <si>
    <t>LENGTH (FT)</t>
  </si>
  <si>
    <t>SIZE</t>
  </si>
  <si>
    <t>TYPE</t>
  </si>
  <si>
    <t>START STRUCT. REF. NO.</t>
  </si>
  <si>
    <t>START INVERT ELEV.</t>
  </si>
  <si>
    <t>STOP STRUCT. REF. NO.</t>
  </si>
  <si>
    <t>EXISTING DISPOSITION</t>
  </si>
  <si>
    <t>SLOPE</t>
  </si>
  <si>
    <t>STOP INVERT ELEV.</t>
  </si>
  <si>
    <t>DRAINAGE STRUCTURE DETAILS</t>
  </si>
  <si>
    <t>REFERENCE ALIGNMENT</t>
  </si>
  <si>
    <t>STATION</t>
  </si>
  <si>
    <t>GRATE/RIM ELEV.</t>
  </si>
  <si>
    <t>INVERT ELEV.</t>
  </si>
  <si>
    <t>CONNECTED PIPES</t>
  </si>
  <si>
    <t>SIDE</t>
  </si>
  <si>
    <t>OFFSET</t>
  </si>
  <si>
    <t>HH HW</t>
  </si>
  <si>
    <t>B</t>
  </si>
  <si>
    <t>LT</t>
  </si>
  <si>
    <t>12"</t>
  </si>
  <si>
    <t>RT</t>
  </si>
  <si>
    <t>43"x68" ELL.</t>
  </si>
  <si>
    <t>18"</t>
  </si>
  <si>
    <t>US 6 SUP</t>
  </si>
  <si>
    <t>1012+45.21</t>
  </si>
  <si>
    <t>1029+37.24</t>
  </si>
  <si>
    <t>24.16'</t>
  </si>
  <si>
    <t>1029+79.64</t>
  </si>
  <si>
    <t>23.60'</t>
  </si>
  <si>
    <t>1034+54.58</t>
  </si>
  <si>
    <t>18.27'</t>
  </si>
  <si>
    <t>1036+69.54</t>
  </si>
  <si>
    <t>1042+69.43</t>
  </si>
  <si>
    <t>22.68'</t>
  </si>
  <si>
    <t>1043+23.20</t>
  </si>
  <si>
    <t>23.91'</t>
  </si>
  <si>
    <t>1046+47.85</t>
  </si>
  <si>
    <t>22.44'</t>
  </si>
  <si>
    <t>1047+34.77</t>
  </si>
  <si>
    <t>21.75'</t>
  </si>
  <si>
    <t>CB 2-2B</t>
  </si>
  <si>
    <t>1097+95.39</t>
  </si>
  <si>
    <t xml:space="preserve">16.98' </t>
  </si>
  <si>
    <t>1097+99.29</t>
  </si>
  <si>
    <t>15.36'</t>
  </si>
  <si>
    <t>1099+66.19</t>
  </si>
  <si>
    <t>18.29'</t>
  </si>
  <si>
    <t>OUTLET P-111 W 12" 583.00</t>
  </si>
  <si>
    <t>P-801</t>
  </si>
  <si>
    <t>P-802</t>
  </si>
  <si>
    <t>P-803</t>
  </si>
  <si>
    <t>D-801</t>
  </si>
  <si>
    <t>D-802</t>
  </si>
  <si>
    <t>D-803</t>
  </si>
  <si>
    <t>HW-801</t>
  </si>
  <si>
    <t>P-804</t>
  </si>
  <si>
    <t>P-805</t>
  </si>
  <si>
    <t>P-806</t>
  </si>
  <si>
    <t>P-807</t>
  </si>
  <si>
    <t>HW-802</t>
  </si>
  <si>
    <t>HW-803</t>
  </si>
  <si>
    <t>D-805</t>
  </si>
  <si>
    <t>D-804</t>
  </si>
  <si>
    <t>HW-804</t>
  </si>
  <si>
    <t>P-808</t>
  </si>
  <si>
    <t>P-809</t>
  </si>
  <si>
    <t>HW-805</t>
  </si>
  <si>
    <t>HW-806</t>
  </si>
  <si>
    <t>HW-808</t>
  </si>
  <si>
    <t>HW-807</t>
  </si>
  <si>
    <t>HW-810</t>
  </si>
  <si>
    <t>HW-809</t>
  </si>
  <si>
    <t>P-810</t>
  </si>
  <si>
    <t>P-811</t>
  </si>
  <si>
    <t>HW-811</t>
  </si>
  <si>
    <t>HW-812</t>
  </si>
  <si>
    <t>17.40'</t>
  </si>
  <si>
    <t>1004+85.74</t>
  </si>
  <si>
    <t>1006+69.96</t>
  </si>
  <si>
    <t>21.53'</t>
  </si>
  <si>
    <t>(IN) P-801 E 43"x68" ELLIP. 572.34 (OUT) EX. W 43"X68" ELLIP. 572.34</t>
  </si>
  <si>
    <t>INLET P-803 W 18" 576.11</t>
  </si>
  <si>
    <t>1010+09.34</t>
  </si>
  <si>
    <t>11.76'</t>
  </si>
  <si>
    <t>18.51'</t>
  </si>
  <si>
    <t>1033+85.61</t>
  </si>
  <si>
    <t>16.42'</t>
  </si>
  <si>
    <t>OUTLET P-805 E 18" 574.50</t>
  </si>
  <si>
    <t>(IN) P-806 E 18" 575.14 (OUT) P-805 W 18" 575.14</t>
  </si>
  <si>
    <t>INLET P-806 18" W 576.92</t>
  </si>
  <si>
    <t>OUTLET P-807 E 18" 578.17</t>
  </si>
  <si>
    <t>INLET P-807 W 18" 578.30</t>
  </si>
  <si>
    <t>OUTLET P-808 E 18" 578.50</t>
  </si>
  <si>
    <t>INLET P-808 W 18" 578.85</t>
  </si>
  <si>
    <t>INLET P-810 N 12" 585.20</t>
  </si>
  <si>
    <t>(IN) P-810 S 12" 583.50, (OUT) P-811 E 12" 583.50</t>
  </si>
  <si>
    <t>C</t>
  </si>
  <si>
    <t>15"</t>
  </si>
  <si>
    <t>(IN) P-802 E 43"x68" ELLIP. 573.52 (OUT) P-801 W 43"x68" ELLIP. 573.52</t>
  </si>
  <si>
    <t>JUNCTION CHAMBER</t>
  </si>
  <si>
    <t>CB 4A, APP</t>
  </si>
  <si>
    <t>(IN) P-803 E 18" 573.19 (OUT) P-802 W 43"x68" ELLIP. 573.19</t>
  </si>
  <si>
    <t>INLET P-804 E 12" 577.45</t>
  </si>
  <si>
    <t>OUTLET P-804 W 12" 577.90</t>
  </si>
  <si>
    <t>D</t>
  </si>
  <si>
    <t>HH HW w/EXTENSION</t>
  </si>
  <si>
    <t>HW-813</t>
  </si>
  <si>
    <t>1053+54.54</t>
  </si>
  <si>
    <t>22.28'</t>
  </si>
  <si>
    <t>1054+16.42</t>
  </si>
  <si>
    <t>22.33'</t>
  </si>
  <si>
    <t>INLET P-809 W 18" 580.31</t>
  </si>
  <si>
    <t>OUTLET P-809 E 18" 580.14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</si>
</sst>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7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0" fontId="1" fillId="0" borderId="8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C655-0E76-423F-823E-173EA00DD1F9}">
  <dimension ref="B1:K26"/>
  <sheetViews>
    <sheetView workbookViewId="0">
      <selection activeCell="F28" sqref="F28"/>
    </sheetView>
  </sheetViews>
  <sheetFormatPr defaultColWidth="9.140625" defaultRowHeight="15" x14ac:dyDescent="0.25"/>
  <cols>
    <col min="1" max="1" width="9.140625" style="1"/>
    <col min="2" max="2" width="8.85546875" style="1" bestFit="1" customWidth="1"/>
    <col min="3" max="3" width="9.140625" style="1"/>
    <col min="4" max="4" width="11.85546875" style="1" bestFit="1" customWidth="1"/>
    <col min="5" max="5" width="5.7109375" style="1" bestFit="1" customWidth="1"/>
    <col min="6" max="6" width="6.7109375" style="1" bestFit="1" customWidth="1"/>
    <col min="7" max="7" width="14.28515625" style="1" bestFit="1" customWidth="1"/>
    <col min="8" max="8" width="13.42578125" style="1" bestFit="1" customWidth="1"/>
    <col min="9" max="9" width="13.28515625" style="1" bestFit="1" customWidth="1"/>
    <col min="10" max="10" width="12.140625" style="1" customWidth="1"/>
    <col min="11" max="11" width="12.28515625" style="1" bestFit="1" customWidth="1"/>
    <col min="12" max="16384" width="9.140625" style="1"/>
  </cols>
  <sheetData>
    <row r="1" spans="2:11" ht="15.75" thickBot="1" x14ac:dyDescent="0.3"/>
    <row r="2" spans="2:11" ht="15.75" thickBot="1" x14ac:dyDescent="0.3"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1"/>
    </row>
    <row r="3" spans="2:11" s="2" customFormat="1" ht="45" x14ac:dyDescent="0.25">
      <c r="B3" s="3" t="s">
        <v>1</v>
      </c>
      <c r="C3" s="4" t="s">
        <v>2</v>
      </c>
      <c r="D3" s="4" t="s">
        <v>3</v>
      </c>
      <c r="E3" s="4" t="s">
        <v>4</v>
      </c>
      <c r="F3" s="4" t="s">
        <v>9</v>
      </c>
      <c r="G3" s="4" t="s">
        <v>5</v>
      </c>
      <c r="H3" s="4" t="s">
        <v>6</v>
      </c>
      <c r="I3" s="4" t="s">
        <v>7</v>
      </c>
      <c r="J3" s="4" t="s">
        <v>10</v>
      </c>
      <c r="K3" s="6" t="s">
        <v>8</v>
      </c>
    </row>
    <row r="4" spans="2:11" x14ac:dyDescent="0.25">
      <c r="B4" s="7" t="s">
        <v>51</v>
      </c>
      <c r="C4" s="24">
        <v>183</v>
      </c>
      <c r="D4" s="8" t="s">
        <v>24</v>
      </c>
      <c r="E4" s="8" t="s">
        <v>99</v>
      </c>
      <c r="F4" s="16">
        <f>(H4-J4)/C4</f>
        <v>9.8360655737677574E-4</v>
      </c>
      <c r="G4" s="8" t="s">
        <v>55</v>
      </c>
      <c r="H4" s="10">
        <v>572.52</v>
      </c>
      <c r="I4" s="8" t="s">
        <v>54</v>
      </c>
      <c r="J4" s="10">
        <v>572.34</v>
      </c>
      <c r="K4" s="12"/>
    </row>
    <row r="5" spans="2:11" x14ac:dyDescent="0.25">
      <c r="B5" s="7" t="s">
        <v>52</v>
      </c>
      <c r="C5" s="24">
        <v>193</v>
      </c>
      <c r="D5" s="8" t="s">
        <v>24</v>
      </c>
      <c r="E5" s="8" t="s">
        <v>99</v>
      </c>
      <c r="F5" s="16">
        <f>(H5-J5)/C5</f>
        <v>5.1295336787565236E-3</v>
      </c>
      <c r="G5" s="8" t="s">
        <v>56</v>
      </c>
      <c r="H5" s="10">
        <v>573.51</v>
      </c>
      <c r="I5" s="8" t="s">
        <v>55</v>
      </c>
      <c r="J5" s="8">
        <v>572.52</v>
      </c>
      <c r="K5" s="12"/>
    </row>
    <row r="6" spans="2:11" ht="15.75" thickBot="1" x14ac:dyDescent="0.3">
      <c r="B6" s="13" t="s">
        <v>53</v>
      </c>
      <c r="C6" s="25">
        <v>237</v>
      </c>
      <c r="D6" s="14" t="s">
        <v>100</v>
      </c>
      <c r="E6" s="14" t="s">
        <v>99</v>
      </c>
      <c r="F6" s="23">
        <f>(H6-J6)/C6</f>
        <v>1.232067510548506E-2</v>
      </c>
      <c r="G6" s="14" t="s">
        <v>57</v>
      </c>
      <c r="H6" s="14">
        <v>576.11</v>
      </c>
      <c r="I6" s="14" t="s">
        <v>56</v>
      </c>
      <c r="J6" s="17">
        <v>573.19000000000005</v>
      </c>
      <c r="K6" s="15"/>
    </row>
    <row r="7" spans="2:11" ht="15.75" thickBot="1" x14ac:dyDescent="0.3"/>
    <row r="8" spans="2:11" ht="15.75" thickBot="1" x14ac:dyDescent="0.3">
      <c r="B8" s="29" t="s">
        <v>0</v>
      </c>
      <c r="C8" s="30"/>
      <c r="D8" s="30"/>
      <c r="E8" s="30"/>
      <c r="F8" s="30"/>
      <c r="G8" s="30"/>
      <c r="H8" s="30"/>
      <c r="I8" s="30"/>
      <c r="J8" s="30"/>
      <c r="K8" s="31"/>
    </row>
    <row r="9" spans="2:11" ht="4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9</v>
      </c>
      <c r="G9" s="4" t="s">
        <v>5</v>
      </c>
      <c r="H9" s="4" t="s">
        <v>6</v>
      </c>
      <c r="I9" s="4" t="s">
        <v>7</v>
      </c>
      <c r="J9" s="4" t="s">
        <v>10</v>
      </c>
      <c r="K9" s="6" t="s">
        <v>8</v>
      </c>
    </row>
    <row r="10" spans="2:11" x14ac:dyDescent="0.25">
      <c r="B10" s="7" t="s">
        <v>58</v>
      </c>
      <c r="C10" s="24">
        <v>43</v>
      </c>
      <c r="D10" s="8" t="s">
        <v>22</v>
      </c>
      <c r="E10" s="8" t="s">
        <v>107</v>
      </c>
      <c r="F10" s="16">
        <f t="shared" ref="F10:F12" si="0">(H10-J10)/C10</f>
        <v>1.162790697676005E-3</v>
      </c>
      <c r="G10" s="8" t="s">
        <v>63</v>
      </c>
      <c r="H10" s="10">
        <v>577.45000000000005</v>
      </c>
      <c r="I10" s="8" t="s">
        <v>62</v>
      </c>
      <c r="J10" s="8">
        <v>577.4</v>
      </c>
      <c r="K10" s="12"/>
    </row>
    <row r="11" spans="2:11" x14ac:dyDescent="0.25">
      <c r="B11" s="7" t="s">
        <v>59</v>
      </c>
      <c r="C11" s="24">
        <v>339</v>
      </c>
      <c r="D11" s="8" t="s">
        <v>25</v>
      </c>
      <c r="E11" s="8" t="s">
        <v>20</v>
      </c>
      <c r="F11" s="16">
        <v>2E-3</v>
      </c>
      <c r="G11" s="8" t="s">
        <v>65</v>
      </c>
      <c r="H11" s="8">
        <v>573.19000000000005</v>
      </c>
      <c r="I11" s="8" t="s">
        <v>66</v>
      </c>
      <c r="J11" s="10">
        <v>574.5</v>
      </c>
      <c r="K11" s="12"/>
    </row>
    <row r="12" spans="2:11" x14ac:dyDescent="0.25">
      <c r="B12" s="7" t="s">
        <v>60</v>
      </c>
      <c r="C12" s="24">
        <v>215</v>
      </c>
      <c r="D12" s="8" t="s">
        <v>25</v>
      </c>
      <c r="E12" s="8" t="s">
        <v>20</v>
      </c>
      <c r="F12" s="16">
        <f t="shared" si="0"/>
        <v>8.2790697674417334E-3</v>
      </c>
      <c r="G12" s="8" t="s">
        <v>69</v>
      </c>
      <c r="H12" s="10">
        <v>576.91999999999996</v>
      </c>
      <c r="I12" s="8" t="s">
        <v>65</v>
      </c>
      <c r="J12" s="10">
        <v>575.14</v>
      </c>
      <c r="K12" s="12"/>
    </row>
    <row r="13" spans="2:11" ht="15.75" thickBot="1" x14ac:dyDescent="0.3">
      <c r="B13" s="13"/>
      <c r="C13" s="14"/>
      <c r="D13" s="14"/>
      <c r="E13" s="14"/>
      <c r="F13" s="14"/>
      <c r="G13" s="14"/>
      <c r="H13" s="14"/>
      <c r="I13" s="14"/>
      <c r="J13" s="17"/>
      <c r="K13" s="15"/>
    </row>
    <row r="14" spans="2:11" ht="15.75" thickBot="1" x14ac:dyDescent="0.3"/>
    <row r="15" spans="2:11" ht="15.75" thickBot="1" x14ac:dyDescent="0.3">
      <c r="B15" s="29" t="s">
        <v>0</v>
      </c>
      <c r="C15" s="30"/>
      <c r="D15" s="30"/>
      <c r="E15" s="30"/>
      <c r="F15" s="30"/>
      <c r="G15" s="30"/>
      <c r="H15" s="30"/>
      <c r="I15" s="30"/>
      <c r="J15" s="30"/>
      <c r="K15" s="31"/>
    </row>
    <row r="16" spans="2:11" ht="45" x14ac:dyDescent="0.25">
      <c r="B16" s="3" t="s">
        <v>1</v>
      </c>
      <c r="C16" s="4" t="s">
        <v>2</v>
      </c>
      <c r="D16" s="4" t="s">
        <v>3</v>
      </c>
      <c r="E16" s="4" t="s">
        <v>4</v>
      </c>
      <c r="F16" s="4" t="s">
        <v>9</v>
      </c>
      <c r="G16" s="4" t="s">
        <v>5</v>
      </c>
      <c r="H16" s="4" t="s">
        <v>6</v>
      </c>
      <c r="I16" s="4" t="s">
        <v>7</v>
      </c>
      <c r="J16" s="4" t="s">
        <v>10</v>
      </c>
      <c r="K16" s="6" t="s">
        <v>8</v>
      </c>
    </row>
    <row r="17" spans="2:11" x14ac:dyDescent="0.25">
      <c r="B17" s="7" t="s">
        <v>61</v>
      </c>
      <c r="C17" s="24">
        <v>54</v>
      </c>
      <c r="D17" s="8" t="s">
        <v>100</v>
      </c>
      <c r="E17" s="8" t="s">
        <v>107</v>
      </c>
      <c r="F17" s="16">
        <f>(H17-J17)/C17</f>
        <v>2.407407407407323E-3</v>
      </c>
      <c r="G17" s="8" t="s">
        <v>72</v>
      </c>
      <c r="H17" s="10">
        <v>578.29999999999995</v>
      </c>
      <c r="I17" s="8" t="s">
        <v>70</v>
      </c>
      <c r="J17" s="10">
        <v>578.16999999999996</v>
      </c>
      <c r="K17" s="12"/>
    </row>
    <row r="18" spans="2:11" x14ac:dyDescent="0.25">
      <c r="B18" s="7" t="s">
        <v>67</v>
      </c>
      <c r="C18" s="24">
        <v>87</v>
      </c>
      <c r="D18" s="8" t="s">
        <v>25</v>
      </c>
      <c r="E18" s="8" t="s">
        <v>107</v>
      </c>
      <c r="F18" s="16">
        <f t="shared" ref="F18:F19" si="1">(H18-J18)/C18</f>
        <v>4.0229885057473875E-3</v>
      </c>
      <c r="G18" s="8" t="s">
        <v>74</v>
      </c>
      <c r="H18" s="10">
        <v>578.85</v>
      </c>
      <c r="I18" s="8" t="s">
        <v>71</v>
      </c>
      <c r="J18" s="10">
        <v>578.5</v>
      </c>
      <c r="K18" s="12"/>
    </row>
    <row r="19" spans="2:11" x14ac:dyDescent="0.25">
      <c r="B19" s="7" t="s">
        <v>68</v>
      </c>
      <c r="C19" s="24">
        <v>62</v>
      </c>
      <c r="D19" s="8" t="s">
        <v>25</v>
      </c>
      <c r="E19" s="8" t="s">
        <v>107</v>
      </c>
      <c r="F19" s="16">
        <f t="shared" si="1"/>
        <v>2.7419354838703076E-3</v>
      </c>
      <c r="G19" s="8" t="s">
        <v>77</v>
      </c>
      <c r="H19" s="8">
        <v>580.30999999999995</v>
      </c>
      <c r="I19" s="8" t="s">
        <v>73</v>
      </c>
      <c r="J19" s="10">
        <v>580.14</v>
      </c>
      <c r="K19" s="12"/>
    </row>
    <row r="20" spans="2:11" ht="15.75" thickBot="1" x14ac:dyDescent="0.3">
      <c r="B20" s="13"/>
      <c r="C20" s="14"/>
      <c r="D20" s="14"/>
      <c r="E20" s="14"/>
      <c r="F20" s="14"/>
      <c r="G20" s="14"/>
      <c r="H20" s="14"/>
      <c r="I20" s="14"/>
      <c r="J20" s="17"/>
      <c r="K20" s="15"/>
    </row>
    <row r="21" spans="2:11" ht="15.75" thickBot="1" x14ac:dyDescent="0.3"/>
    <row r="22" spans="2:11" ht="15.75" thickBot="1" x14ac:dyDescent="0.3">
      <c r="B22" s="29" t="s">
        <v>0</v>
      </c>
      <c r="C22" s="30"/>
      <c r="D22" s="30"/>
      <c r="E22" s="30"/>
      <c r="F22" s="30"/>
      <c r="G22" s="30"/>
      <c r="H22" s="30"/>
      <c r="I22" s="30"/>
      <c r="J22" s="30"/>
      <c r="K22" s="31"/>
    </row>
    <row r="23" spans="2:11" ht="45" x14ac:dyDescent="0.25">
      <c r="B23" s="3" t="s">
        <v>1</v>
      </c>
      <c r="C23" s="4" t="s">
        <v>2</v>
      </c>
      <c r="D23" s="4" t="s">
        <v>3</v>
      </c>
      <c r="E23" s="4" t="s">
        <v>4</v>
      </c>
      <c r="F23" s="4" t="s">
        <v>9</v>
      </c>
      <c r="G23" s="4" t="s">
        <v>5</v>
      </c>
      <c r="H23" s="4" t="s">
        <v>6</v>
      </c>
      <c r="I23" s="4" t="s">
        <v>7</v>
      </c>
      <c r="J23" s="4" t="s">
        <v>10</v>
      </c>
      <c r="K23" s="6" t="s">
        <v>8</v>
      </c>
    </row>
    <row r="24" spans="2:11" x14ac:dyDescent="0.25">
      <c r="B24" s="7" t="s">
        <v>75</v>
      </c>
      <c r="C24" s="24">
        <v>33</v>
      </c>
      <c r="D24" s="8" t="s">
        <v>22</v>
      </c>
      <c r="E24" s="8" t="s">
        <v>20</v>
      </c>
      <c r="F24" s="16">
        <f>(H24-J24)/C24</f>
        <v>5.1515151515152895E-2</v>
      </c>
      <c r="G24" s="8" t="s">
        <v>78</v>
      </c>
      <c r="H24" s="10">
        <v>585.20000000000005</v>
      </c>
      <c r="I24" s="8" t="s">
        <v>64</v>
      </c>
      <c r="J24" s="10">
        <v>583.5</v>
      </c>
      <c r="K24" s="12"/>
    </row>
    <row r="25" spans="2:11" x14ac:dyDescent="0.25">
      <c r="B25" s="7" t="s">
        <v>76</v>
      </c>
      <c r="C25" s="24">
        <v>164</v>
      </c>
      <c r="D25" s="8" t="s">
        <v>22</v>
      </c>
      <c r="E25" s="8" t="s">
        <v>20</v>
      </c>
      <c r="F25" s="16">
        <f>(H25-J25)/C25</f>
        <v>3.0487804878048782E-3</v>
      </c>
      <c r="G25" s="8" t="s">
        <v>64</v>
      </c>
      <c r="H25" s="10">
        <v>583.5</v>
      </c>
      <c r="I25" s="8" t="s">
        <v>109</v>
      </c>
      <c r="J25" s="10">
        <v>583</v>
      </c>
      <c r="K25" s="12"/>
    </row>
    <row r="26" spans="2:11" ht="15.75" thickBot="1" x14ac:dyDescent="0.3">
      <c r="B26" s="13"/>
      <c r="C26" s="14"/>
      <c r="D26" s="14"/>
      <c r="E26" s="14"/>
      <c r="F26" s="14"/>
      <c r="G26" s="14"/>
      <c r="H26" s="14"/>
      <c r="I26" s="14"/>
      <c r="J26" s="17"/>
      <c r="K26" s="15"/>
    </row>
  </sheetData>
  <mergeCells count="4">
    <mergeCell ref="B2:K2"/>
    <mergeCell ref="B8:K8"/>
    <mergeCell ref="B15:K15"/>
    <mergeCell ref="B22:K22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82D1-04BE-4898-BC63-9A3D43B1CD6B}">
  <dimension ref="B1:K31"/>
  <sheetViews>
    <sheetView tabSelected="1" zoomScale="90" zoomScaleNormal="90" workbookViewId="0">
      <selection activeCell="G14" sqref="G14"/>
    </sheetView>
  </sheetViews>
  <sheetFormatPr defaultColWidth="9.140625" defaultRowHeight="15" x14ac:dyDescent="0.25"/>
  <cols>
    <col min="1" max="1" width="9.140625" style="1"/>
    <col min="2" max="2" width="8.85546875" style="1" bestFit="1" customWidth="1"/>
    <col min="3" max="3" width="11.7109375" style="1" bestFit="1" customWidth="1"/>
    <col min="4" max="4" width="11.28515625" style="1" bestFit="1" customWidth="1"/>
    <col min="5" max="5" width="7.7109375" style="1" bestFit="1" customWidth="1"/>
    <col min="6" max="6" width="5.28515625" style="1" bestFit="1" customWidth="1"/>
    <col min="7" max="7" width="12.7109375" style="1" bestFit="1" customWidth="1"/>
    <col min="8" max="8" width="11.28515625" style="1" bestFit="1" customWidth="1"/>
    <col min="9" max="9" width="12.7109375" style="1" bestFit="1" customWidth="1"/>
    <col min="10" max="10" width="61.5703125" style="1" bestFit="1" customWidth="1"/>
    <col min="11" max="11" width="12.28515625" style="1" bestFit="1" customWidth="1"/>
    <col min="12" max="16384" width="9.140625" style="1"/>
  </cols>
  <sheetData>
    <row r="1" spans="2:11" ht="15.75" thickBot="1" x14ac:dyDescent="0.3"/>
    <row r="2" spans="2:11" ht="15.75" thickBot="1" x14ac:dyDescent="0.3">
      <c r="B2" s="29" t="s">
        <v>11</v>
      </c>
      <c r="C2" s="30"/>
      <c r="D2" s="30"/>
      <c r="E2" s="30"/>
      <c r="F2" s="30"/>
      <c r="G2" s="30"/>
      <c r="H2" s="30"/>
      <c r="I2" s="30"/>
      <c r="J2" s="30"/>
      <c r="K2" s="31"/>
    </row>
    <row r="3" spans="2:11" s="2" customFormat="1" ht="45" x14ac:dyDescent="0.25">
      <c r="B3" s="3" t="s">
        <v>1</v>
      </c>
      <c r="C3" s="4" t="s">
        <v>12</v>
      </c>
      <c r="D3" s="4" t="s">
        <v>13</v>
      </c>
      <c r="E3" s="5" t="s">
        <v>18</v>
      </c>
      <c r="F3" s="4" t="s">
        <v>17</v>
      </c>
      <c r="G3" s="4" t="s">
        <v>4</v>
      </c>
      <c r="H3" s="4" t="s">
        <v>14</v>
      </c>
      <c r="I3" s="4" t="s">
        <v>15</v>
      </c>
      <c r="J3" s="4" t="s">
        <v>16</v>
      </c>
      <c r="K3" s="6" t="s">
        <v>8</v>
      </c>
    </row>
    <row r="4" spans="2:11" x14ac:dyDescent="0.25">
      <c r="B4" s="7" t="s">
        <v>54</v>
      </c>
      <c r="C4" s="8" t="s">
        <v>26</v>
      </c>
      <c r="D4" s="8" t="s">
        <v>80</v>
      </c>
      <c r="E4" s="10" t="s">
        <v>79</v>
      </c>
      <c r="F4" s="8" t="s">
        <v>21</v>
      </c>
      <c r="G4" s="8" t="s">
        <v>103</v>
      </c>
      <c r="H4" s="10">
        <v>577.42999999999995</v>
      </c>
      <c r="I4" s="10">
        <v>572.34</v>
      </c>
      <c r="J4" s="11" t="s">
        <v>83</v>
      </c>
      <c r="K4" s="12"/>
    </row>
    <row r="5" spans="2:11" x14ac:dyDescent="0.25">
      <c r="B5" s="7" t="s">
        <v>55</v>
      </c>
      <c r="C5" s="8" t="s">
        <v>26</v>
      </c>
      <c r="D5" s="8" t="s">
        <v>81</v>
      </c>
      <c r="E5" s="9" t="s">
        <v>82</v>
      </c>
      <c r="F5" s="8" t="s">
        <v>21</v>
      </c>
      <c r="G5" s="8" t="s">
        <v>103</v>
      </c>
      <c r="H5" s="10">
        <v>577.94000000000005</v>
      </c>
      <c r="I5" s="10">
        <v>573.52</v>
      </c>
      <c r="J5" s="11" t="s">
        <v>101</v>
      </c>
      <c r="K5" s="12"/>
    </row>
    <row r="6" spans="2:11" x14ac:dyDescent="0.25">
      <c r="B6" s="7" t="s">
        <v>56</v>
      </c>
      <c r="C6" s="8" t="s">
        <v>26</v>
      </c>
      <c r="D6" s="8" t="s">
        <v>85</v>
      </c>
      <c r="E6" s="9" t="s">
        <v>86</v>
      </c>
      <c r="F6" s="8" t="s">
        <v>21</v>
      </c>
      <c r="G6" s="26" t="s">
        <v>102</v>
      </c>
      <c r="H6" s="10">
        <v>579.02</v>
      </c>
      <c r="I6" s="10">
        <v>574.85</v>
      </c>
      <c r="J6" s="11" t="s">
        <v>104</v>
      </c>
      <c r="K6" s="12"/>
    </row>
    <row r="7" spans="2:11" x14ac:dyDescent="0.25">
      <c r="B7" s="7" t="s">
        <v>57</v>
      </c>
      <c r="C7" s="8" t="s">
        <v>26</v>
      </c>
      <c r="D7" s="8" t="s">
        <v>27</v>
      </c>
      <c r="E7" s="9" t="s">
        <v>87</v>
      </c>
      <c r="F7" s="8" t="s">
        <v>21</v>
      </c>
      <c r="G7" s="8" t="s">
        <v>19</v>
      </c>
      <c r="H7" s="10"/>
      <c r="I7" s="10">
        <v>576.11</v>
      </c>
      <c r="J7" s="11" t="s">
        <v>84</v>
      </c>
      <c r="K7" s="12"/>
    </row>
    <row r="8" spans="2:11" ht="15.75" thickBot="1" x14ac:dyDescent="0.3">
      <c r="B8" s="13"/>
      <c r="C8" s="14"/>
      <c r="D8" s="14"/>
      <c r="E8" s="14"/>
      <c r="F8" s="14"/>
      <c r="G8" s="14"/>
      <c r="H8" s="14"/>
      <c r="I8" s="14"/>
      <c r="J8" s="14"/>
      <c r="K8" s="15"/>
    </row>
    <row r="9" spans="2:11" ht="15.75" thickBot="1" x14ac:dyDescent="0.3"/>
    <row r="10" spans="2:11" ht="15.75" thickBot="1" x14ac:dyDescent="0.3">
      <c r="B10" s="29" t="s">
        <v>11</v>
      </c>
      <c r="C10" s="30"/>
      <c r="D10" s="30"/>
      <c r="E10" s="30"/>
      <c r="F10" s="30"/>
      <c r="G10" s="30"/>
      <c r="H10" s="30"/>
      <c r="I10" s="30"/>
      <c r="J10" s="30"/>
      <c r="K10" s="31"/>
    </row>
    <row r="11" spans="2:11" ht="45" x14ac:dyDescent="0.25">
      <c r="B11" s="3" t="s">
        <v>1</v>
      </c>
      <c r="C11" s="4" t="s">
        <v>12</v>
      </c>
      <c r="D11" s="4" t="s">
        <v>13</v>
      </c>
      <c r="E11" s="5" t="s">
        <v>18</v>
      </c>
      <c r="F11" s="4" t="s">
        <v>17</v>
      </c>
      <c r="G11" s="4" t="s">
        <v>4</v>
      </c>
      <c r="H11" s="4" t="s">
        <v>14</v>
      </c>
      <c r="I11" s="4" t="s">
        <v>15</v>
      </c>
      <c r="J11" s="4" t="s">
        <v>16</v>
      </c>
      <c r="K11" s="6" t="s">
        <v>8</v>
      </c>
    </row>
    <row r="12" spans="2:11" x14ac:dyDescent="0.25">
      <c r="B12" s="7" t="s">
        <v>62</v>
      </c>
      <c r="C12" s="8" t="s">
        <v>26</v>
      </c>
      <c r="D12" s="8" t="s">
        <v>28</v>
      </c>
      <c r="E12" s="9" t="s">
        <v>29</v>
      </c>
      <c r="F12" s="8" t="s">
        <v>23</v>
      </c>
      <c r="G12" s="8" t="s">
        <v>19</v>
      </c>
      <c r="H12" s="10"/>
      <c r="I12" s="10">
        <v>577.45000000000005</v>
      </c>
      <c r="J12" s="11" t="s">
        <v>105</v>
      </c>
      <c r="K12" s="12"/>
    </row>
    <row r="13" spans="2:11" x14ac:dyDescent="0.25">
      <c r="B13" s="7" t="s">
        <v>63</v>
      </c>
      <c r="C13" s="8" t="s">
        <v>26</v>
      </c>
      <c r="D13" s="8" t="s">
        <v>30</v>
      </c>
      <c r="E13" s="9" t="s">
        <v>31</v>
      </c>
      <c r="F13" s="8" t="s">
        <v>23</v>
      </c>
      <c r="G13" s="8" t="s">
        <v>19</v>
      </c>
      <c r="H13" s="10"/>
      <c r="I13" s="10">
        <v>577.9</v>
      </c>
      <c r="J13" s="11" t="s">
        <v>106</v>
      </c>
      <c r="K13" s="12"/>
    </row>
    <row r="14" spans="2:11" x14ac:dyDescent="0.25">
      <c r="B14" s="7" t="s">
        <v>66</v>
      </c>
      <c r="C14" s="8" t="s">
        <v>26</v>
      </c>
      <c r="D14" s="8" t="s">
        <v>88</v>
      </c>
      <c r="E14" s="9" t="s">
        <v>89</v>
      </c>
      <c r="F14" s="8" t="s">
        <v>23</v>
      </c>
      <c r="G14" s="32" t="s">
        <v>108</v>
      </c>
      <c r="H14" s="10"/>
      <c r="I14" s="10">
        <v>574.5</v>
      </c>
      <c r="J14" s="11" t="s">
        <v>90</v>
      </c>
      <c r="K14" s="12"/>
    </row>
    <row r="15" spans="2:11" x14ac:dyDescent="0.25">
      <c r="B15" s="7" t="s">
        <v>65</v>
      </c>
      <c r="C15" s="8" t="s">
        <v>26</v>
      </c>
      <c r="D15" s="8" t="s">
        <v>32</v>
      </c>
      <c r="E15" s="9" t="s">
        <v>33</v>
      </c>
      <c r="F15" s="8" t="s">
        <v>23</v>
      </c>
      <c r="G15" s="8" t="s">
        <v>43</v>
      </c>
      <c r="H15" s="10">
        <v>578.41999999999996</v>
      </c>
      <c r="I15" s="10">
        <v>575.14</v>
      </c>
      <c r="J15" s="11" t="s">
        <v>91</v>
      </c>
      <c r="K15" s="12"/>
    </row>
    <row r="16" spans="2:11" ht="15.75" thickBot="1" x14ac:dyDescent="0.3">
      <c r="B16" s="13" t="s">
        <v>69</v>
      </c>
      <c r="C16" s="14" t="s">
        <v>26</v>
      </c>
      <c r="D16" s="14" t="s">
        <v>34</v>
      </c>
      <c r="E16" s="14">
        <v>24.01</v>
      </c>
      <c r="F16" s="14" t="s">
        <v>23</v>
      </c>
      <c r="G16" s="14" t="s">
        <v>19</v>
      </c>
      <c r="H16" s="14"/>
      <c r="I16" s="14">
        <v>576.91999999999996</v>
      </c>
      <c r="J16" s="22" t="s">
        <v>92</v>
      </c>
      <c r="K16" s="15"/>
    </row>
    <row r="17" spans="2:11" ht="15.75" thickBot="1" x14ac:dyDescent="0.3"/>
    <row r="18" spans="2:11" ht="15.75" thickBot="1" x14ac:dyDescent="0.3">
      <c r="B18" s="29" t="s">
        <v>11</v>
      </c>
      <c r="C18" s="30"/>
      <c r="D18" s="30"/>
      <c r="E18" s="30"/>
      <c r="F18" s="30"/>
      <c r="G18" s="30"/>
      <c r="H18" s="30"/>
      <c r="I18" s="30"/>
      <c r="J18" s="30"/>
      <c r="K18" s="31"/>
    </row>
    <row r="19" spans="2:11" ht="45" x14ac:dyDescent="0.25">
      <c r="B19" s="3" t="s">
        <v>1</v>
      </c>
      <c r="C19" s="4" t="s">
        <v>12</v>
      </c>
      <c r="D19" s="4" t="s">
        <v>13</v>
      </c>
      <c r="E19" s="5" t="s">
        <v>18</v>
      </c>
      <c r="F19" s="4" t="s">
        <v>17</v>
      </c>
      <c r="G19" s="4" t="s">
        <v>4</v>
      </c>
      <c r="H19" s="4" t="s">
        <v>14</v>
      </c>
      <c r="I19" s="4" t="s">
        <v>15</v>
      </c>
      <c r="J19" s="4" t="s">
        <v>16</v>
      </c>
      <c r="K19" s="6" t="s">
        <v>8</v>
      </c>
    </row>
    <row r="20" spans="2:11" x14ac:dyDescent="0.25">
      <c r="B20" s="7" t="s">
        <v>70</v>
      </c>
      <c r="C20" s="8" t="s">
        <v>26</v>
      </c>
      <c r="D20" s="8" t="s">
        <v>35</v>
      </c>
      <c r="E20" s="9" t="s">
        <v>36</v>
      </c>
      <c r="F20" s="8" t="s">
        <v>23</v>
      </c>
      <c r="G20" s="8" t="s">
        <v>19</v>
      </c>
      <c r="H20" s="10"/>
      <c r="I20" s="10">
        <v>580.16999999999996</v>
      </c>
      <c r="J20" s="11" t="s">
        <v>93</v>
      </c>
      <c r="K20" s="12"/>
    </row>
    <row r="21" spans="2:11" x14ac:dyDescent="0.25">
      <c r="B21" s="7" t="s">
        <v>72</v>
      </c>
      <c r="C21" s="8" t="s">
        <v>26</v>
      </c>
      <c r="D21" s="8" t="s">
        <v>37</v>
      </c>
      <c r="E21" s="9" t="s">
        <v>38</v>
      </c>
      <c r="F21" s="8" t="s">
        <v>23</v>
      </c>
      <c r="G21" s="8" t="s">
        <v>19</v>
      </c>
      <c r="H21" s="10"/>
      <c r="I21" s="10">
        <v>578.29999999999995</v>
      </c>
      <c r="J21" s="11" t="s">
        <v>94</v>
      </c>
      <c r="K21" s="12"/>
    </row>
    <row r="22" spans="2:11" x14ac:dyDescent="0.25">
      <c r="B22" s="7" t="s">
        <v>71</v>
      </c>
      <c r="C22" s="8" t="s">
        <v>26</v>
      </c>
      <c r="D22" s="8" t="s">
        <v>39</v>
      </c>
      <c r="E22" s="9" t="s">
        <v>40</v>
      </c>
      <c r="F22" s="8" t="s">
        <v>23</v>
      </c>
      <c r="G22" s="8" t="s">
        <v>19</v>
      </c>
      <c r="H22" s="10"/>
      <c r="I22" s="10">
        <v>578.5</v>
      </c>
      <c r="J22" s="11" t="s">
        <v>95</v>
      </c>
      <c r="K22" s="12"/>
    </row>
    <row r="23" spans="2:11" x14ac:dyDescent="0.25">
      <c r="B23" s="7" t="s">
        <v>74</v>
      </c>
      <c r="C23" s="8" t="s">
        <v>26</v>
      </c>
      <c r="D23" s="8" t="s">
        <v>41</v>
      </c>
      <c r="E23" s="9" t="s">
        <v>42</v>
      </c>
      <c r="F23" s="8" t="s">
        <v>23</v>
      </c>
      <c r="G23" s="8" t="s">
        <v>19</v>
      </c>
      <c r="H23" s="10"/>
      <c r="I23" s="10">
        <v>578.85</v>
      </c>
      <c r="J23" s="11" t="s">
        <v>96</v>
      </c>
      <c r="K23" s="12"/>
    </row>
    <row r="24" spans="2:11" x14ac:dyDescent="0.25">
      <c r="B24" s="7" t="s">
        <v>73</v>
      </c>
      <c r="C24" s="8" t="s">
        <v>26</v>
      </c>
      <c r="D24" s="18" t="s">
        <v>110</v>
      </c>
      <c r="E24" s="27" t="s">
        <v>111</v>
      </c>
      <c r="F24" s="18" t="s">
        <v>23</v>
      </c>
      <c r="G24" s="18" t="s">
        <v>19</v>
      </c>
      <c r="H24" s="19"/>
      <c r="I24" s="19">
        <v>580.14</v>
      </c>
      <c r="J24" s="28" t="s">
        <v>115</v>
      </c>
      <c r="K24" s="20"/>
    </row>
    <row r="25" spans="2:11" ht="15.75" thickBot="1" x14ac:dyDescent="0.3">
      <c r="B25" s="13" t="s">
        <v>77</v>
      </c>
      <c r="C25" s="14" t="s">
        <v>26</v>
      </c>
      <c r="D25" s="14" t="s">
        <v>112</v>
      </c>
      <c r="E25" s="14" t="s">
        <v>113</v>
      </c>
      <c r="F25" s="14" t="s">
        <v>23</v>
      </c>
      <c r="G25" s="14" t="s">
        <v>19</v>
      </c>
      <c r="H25" s="14"/>
      <c r="I25" s="14">
        <v>580.30999999999995</v>
      </c>
      <c r="J25" s="22" t="s">
        <v>114</v>
      </c>
      <c r="K25" s="15"/>
    </row>
    <row r="26" spans="2:11" ht="15.75" thickBot="1" x14ac:dyDescent="0.3"/>
    <row r="27" spans="2:11" ht="15.75" customHeight="1" thickBot="1" x14ac:dyDescent="0.3">
      <c r="B27" s="29" t="s">
        <v>11</v>
      </c>
      <c r="C27" s="30"/>
      <c r="D27" s="30"/>
      <c r="E27" s="30"/>
      <c r="F27" s="30"/>
      <c r="G27" s="30"/>
      <c r="H27" s="30"/>
      <c r="I27" s="30"/>
      <c r="J27" s="30"/>
      <c r="K27" s="31"/>
    </row>
    <row r="28" spans="2:11" ht="45" x14ac:dyDescent="0.25">
      <c r="B28" s="3" t="s">
        <v>1</v>
      </c>
      <c r="C28" s="4" t="s">
        <v>12</v>
      </c>
      <c r="D28" s="4" t="s">
        <v>13</v>
      </c>
      <c r="E28" s="5" t="s">
        <v>18</v>
      </c>
      <c r="F28" s="4" t="s">
        <v>17</v>
      </c>
      <c r="G28" s="4" t="s">
        <v>4</v>
      </c>
      <c r="H28" s="4" t="s">
        <v>14</v>
      </c>
      <c r="I28" s="4" t="s">
        <v>15</v>
      </c>
      <c r="J28" s="4" t="s">
        <v>16</v>
      </c>
      <c r="K28" s="6" t="s">
        <v>8</v>
      </c>
    </row>
    <row r="29" spans="2:11" x14ac:dyDescent="0.25">
      <c r="B29" s="7" t="s">
        <v>78</v>
      </c>
      <c r="C29" s="8" t="s">
        <v>26</v>
      </c>
      <c r="D29" s="8" t="s">
        <v>44</v>
      </c>
      <c r="E29" s="9" t="s">
        <v>45</v>
      </c>
      <c r="F29" s="8" t="s">
        <v>23</v>
      </c>
      <c r="G29" s="8" t="s">
        <v>19</v>
      </c>
      <c r="H29" s="10"/>
      <c r="I29" s="10">
        <v>585.20000000000005</v>
      </c>
      <c r="J29" s="11" t="s">
        <v>97</v>
      </c>
      <c r="K29" s="12"/>
    </row>
    <row r="30" spans="2:11" x14ac:dyDescent="0.25">
      <c r="B30" s="7" t="s">
        <v>64</v>
      </c>
      <c r="C30" s="8" t="s">
        <v>26</v>
      </c>
      <c r="D30" s="8" t="s">
        <v>46</v>
      </c>
      <c r="E30" s="9" t="s">
        <v>47</v>
      </c>
      <c r="F30" s="8" t="s">
        <v>21</v>
      </c>
      <c r="G30" s="8" t="s">
        <v>43</v>
      </c>
      <c r="H30" s="10">
        <v>585.44000000000005</v>
      </c>
      <c r="I30" s="10">
        <v>583.5</v>
      </c>
      <c r="J30" s="11" t="s">
        <v>98</v>
      </c>
      <c r="K30" s="12"/>
    </row>
    <row r="31" spans="2:11" ht="15.75" thickBot="1" x14ac:dyDescent="0.3">
      <c r="B31" s="13" t="s">
        <v>109</v>
      </c>
      <c r="C31" s="14" t="s">
        <v>26</v>
      </c>
      <c r="D31" s="14" t="s">
        <v>48</v>
      </c>
      <c r="E31" s="21" t="s">
        <v>49</v>
      </c>
      <c r="F31" s="14" t="s">
        <v>21</v>
      </c>
      <c r="G31" s="14" t="s">
        <v>19</v>
      </c>
      <c r="H31" s="17"/>
      <c r="I31" s="17">
        <v>583</v>
      </c>
      <c r="J31" s="22" t="s">
        <v>50</v>
      </c>
      <c r="K31" s="15"/>
    </row>
  </sheetData>
  <mergeCells count="4">
    <mergeCell ref="B2:K2"/>
    <mergeCell ref="B10:K10"/>
    <mergeCell ref="B18:K18"/>
    <mergeCell ref="B27:K27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CONDUITS</vt:lpstr>
      <vt:lpstr>STRUCTURES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Swora</dc:creator>
  <cp:lastModifiedBy>Kayla Hillegass</cp:lastModifiedBy>
  <dcterms:created xsi:type="dcterms:W3CDTF">2024-02-06T13:37:28Z</dcterms:created>
  <dcterms:modified xsi:type="dcterms:W3CDTF">2025-10-20T12:02:48Z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