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lanning\Traffic_Safety\Safety\Safety Applications and Results\2025-03 Applications\202503D08-01 WAR US-22 @ Clarksville\Traffic Data\"/>
    </mc:Choice>
  </mc:AlternateContent>
  <xr:revisionPtr revIDLastSave="0" documentId="13_ncr:1_{27F4895C-DF4B-45D8-9E35-24D6955BC218}" xr6:coauthVersionLast="47" xr6:coauthVersionMax="47" xr10:uidLastSave="{00000000-0000-0000-0000-000000000000}"/>
  <bookViews>
    <workbookView xWindow="28680" yWindow="-120" windowWidth="29040" windowHeight="15720" xr2:uid="{313B2334-F0DD-45AB-BA14-2169F48A11AF}"/>
  </bookViews>
  <sheets>
    <sheet name="2024 Weekday StreetLight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U26" i="1"/>
  <c r="V26" i="1"/>
  <c r="X26" i="1"/>
  <c r="Y26" i="1"/>
  <c r="Z26" i="1"/>
  <c r="AB26" i="1"/>
  <c r="AC26" i="1"/>
  <c r="AD26" i="1"/>
  <c r="AF26" i="1"/>
  <c r="AG26" i="1"/>
  <c r="AH26" i="1"/>
  <c r="T26" i="1"/>
  <c r="U25" i="1"/>
  <c r="V25" i="1"/>
  <c r="X25" i="1"/>
  <c r="Y25" i="1"/>
  <c r="Z25" i="1"/>
  <c r="AB25" i="1"/>
  <c r="AC25" i="1"/>
  <c r="AD25" i="1"/>
  <c r="AF25" i="1"/>
  <c r="AG25" i="1"/>
  <c r="AH25" i="1"/>
  <c r="T25" i="1"/>
  <c r="U24" i="1"/>
  <c r="V24" i="1"/>
  <c r="X24" i="1"/>
  <c r="Y24" i="1"/>
  <c r="Z24" i="1"/>
  <c r="AB24" i="1"/>
  <c r="AC24" i="1"/>
  <c r="AD24" i="1"/>
  <c r="AF24" i="1"/>
  <c r="AG24" i="1"/>
  <c r="AH24" i="1"/>
  <c r="T24" i="1"/>
  <c r="U13" i="1"/>
  <c r="V13" i="1"/>
  <c r="X13" i="1"/>
  <c r="Y13" i="1"/>
  <c r="Z13" i="1"/>
  <c r="AB13" i="1"/>
  <c r="AC13" i="1"/>
  <c r="AD13" i="1"/>
  <c r="AF13" i="1"/>
  <c r="AG13" i="1"/>
  <c r="AH13" i="1"/>
  <c r="T13" i="1"/>
  <c r="U12" i="1"/>
  <c r="V12" i="1"/>
  <c r="X12" i="1"/>
  <c r="Y12" i="1"/>
  <c r="Z12" i="1"/>
  <c r="AB12" i="1"/>
  <c r="AC12" i="1"/>
  <c r="AD12" i="1"/>
  <c r="AF12" i="1"/>
  <c r="AG12" i="1"/>
  <c r="AH12" i="1"/>
  <c r="T12" i="1"/>
  <c r="T22" i="1" l="1"/>
  <c r="AH22" i="1"/>
  <c r="AG22" i="1"/>
  <c r="AF22" i="1"/>
  <c r="AH9" i="1"/>
  <c r="AH11" i="1" s="1"/>
  <c r="AG9" i="1"/>
  <c r="AG11" i="1" s="1"/>
  <c r="AF9" i="1"/>
  <c r="AF11" i="1" s="1"/>
  <c r="Q22" i="1"/>
  <c r="P22" i="1"/>
  <c r="O22" i="1"/>
  <c r="Q9" i="1"/>
  <c r="P9" i="1"/>
  <c r="O9" i="1"/>
  <c r="AC9" i="1"/>
  <c r="AC11" i="1" s="1"/>
  <c r="U22" i="1"/>
  <c r="V22" i="1"/>
  <c r="X22" i="1"/>
  <c r="Y22" i="1"/>
  <c r="Z22" i="1"/>
  <c r="AB22" i="1"/>
  <c r="AC22" i="1"/>
  <c r="AD22" i="1"/>
  <c r="AD9" i="1"/>
  <c r="AD11" i="1" s="1"/>
  <c r="AB9" i="1"/>
  <c r="AB11" i="1" s="1"/>
  <c r="Z9" i="1"/>
  <c r="Z11" i="1" s="1"/>
  <c r="Y9" i="1"/>
  <c r="Y11" i="1" s="1"/>
  <c r="X9" i="1"/>
  <c r="X11" i="1" s="1"/>
  <c r="V9" i="1"/>
  <c r="V11" i="1" s="1"/>
  <c r="U9" i="1"/>
  <c r="U11" i="1" s="1"/>
  <c r="T9" i="1"/>
  <c r="M22" i="1"/>
  <c r="L22" i="1"/>
  <c r="K22" i="1"/>
  <c r="I22" i="1"/>
  <c r="H22" i="1"/>
  <c r="G22" i="1"/>
  <c r="E22" i="1"/>
  <c r="D22" i="1"/>
  <c r="C22" i="1"/>
  <c r="D9" i="1"/>
  <c r="E9" i="1"/>
  <c r="G9" i="1"/>
  <c r="H9" i="1"/>
  <c r="I9" i="1"/>
  <c r="K9" i="1"/>
  <c r="L9" i="1"/>
  <c r="M9" i="1"/>
  <c r="C9" i="1"/>
</calcChain>
</file>

<file path=xl/sharedStrings.xml><?xml version="1.0" encoding="utf-8"?>
<sst xmlns="http://schemas.openxmlformats.org/spreadsheetml/2006/main" count="94" uniqueCount="23">
  <si>
    <t>7:00 AM</t>
  </si>
  <si>
    <t>7:30 AM</t>
  </si>
  <si>
    <t>Left</t>
  </si>
  <si>
    <t>Through</t>
  </si>
  <si>
    <t>Right</t>
  </si>
  <si>
    <t>SOUTHBOUND</t>
  </si>
  <si>
    <t>WESTBOUND</t>
  </si>
  <si>
    <t>NORTHBOUND</t>
  </si>
  <si>
    <t>7:15 AM</t>
  </si>
  <si>
    <t>TOTAL</t>
  </si>
  <si>
    <t>AM PEAK</t>
  </si>
  <si>
    <t>PM PEAK</t>
  </si>
  <si>
    <t>4:45 PM</t>
  </si>
  <si>
    <t>RAW TURNING MOVEMENT COUNT - WEEK DAY STREETLIGHT DATA 2024</t>
  </si>
  <si>
    <t>6:45 AM</t>
  </si>
  <si>
    <t>EASTBOUND</t>
  </si>
  <si>
    <t>5:00 PM</t>
  </si>
  <si>
    <t>5:15 PM</t>
  </si>
  <si>
    <t>5:30 PM</t>
  </si>
  <si>
    <t>peak hour to design hour factor = 1.17</t>
  </si>
  <si>
    <t>all growth rates in TFMS for US 22 were below 1%
conservative growth rate = 1%
growth rate factor (5 years) = 1.05
growth rate factor (25 years) = 1.28</t>
  </si>
  <si>
    <t>AM DESIGN HOUR VOLUMES - WEEK DAY</t>
  </si>
  <si>
    <t>PM DESIGN HOUR VOLUMES - WEEK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</si>
</sst>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959D-0E18-49FB-8F6C-AD569F3CB411}">
  <dimension ref="B2:AH34"/>
  <sheetViews>
    <sheetView tabSelected="1" workbookViewId="0"/>
  </sheetViews>
  <sheetFormatPr defaultRowHeight="15" x14ac:dyDescent="0.25"/>
  <cols>
    <col min="1" max="1" width="2.140625" style="1" customWidth="1"/>
    <col min="2" max="2" width="9.140625" style="2"/>
    <col min="3" max="5" width="9.140625" style="1"/>
    <col min="6" max="6" width="2.140625" style="1" customWidth="1"/>
    <col min="7" max="9" width="9.140625" style="1"/>
    <col min="10" max="10" width="2.140625" style="1" customWidth="1"/>
    <col min="11" max="13" width="9.140625" style="1"/>
    <col min="14" max="14" width="2.140625" style="1" customWidth="1"/>
    <col min="15" max="22" width="9.140625" style="1"/>
    <col min="23" max="23" width="2.140625" style="1" customWidth="1"/>
    <col min="24" max="26" width="9.140625" style="1"/>
    <col min="27" max="27" width="2.140625" style="1" customWidth="1"/>
    <col min="28" max="30" width="9.140625" style="1"/>
    <col min="31" max="31" width="2.140625" style="1" customWidth="1"/>
    <col min="32" max="16384" width="9.140625" style="1"/>
  </cols>
  <sheetData>
    <row r="2" spans="2:34" x14ac:dyDescent="0.25">
      <c r="B2" s="9" t="s">
        <v>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S2" s="9" t="s">
        <v>21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2:34" x14ac:dyDescent="0.25">
      <c r="B3" s="10" t="s">
        <v>10</v>
      </c>
      <c r="C3" s="12" t="s">
        <v>5</v>
      </c>
      <c r="D3" s="12"/>
      <c r="E3" s="12"/>
      <c r="F3" s="5"/>
      <c r="G3" s="13" t="s">
        <v>6</v>
      </c>
      <c r="H3" s="12"/>
      <c r="I3" s="12"/>
      <c r="J3" s="5"/>
      <c r="K3" s="12" t="s">
        <v>7</v>
      </c>
      <c r="L3" s="12"/>
      <c r="M3" s="12"/>
      <c r="N3" s="5"/>
      <c r="O3" s="12" t="s">
        <v>15</v>
      </c>
      <c r="P3" s="12"/>
      <c r="Q3" s="12"/>
      <c r="S3" s="10" t="s">
        <v>10</v>
      </c>
      <c r="T3" s="12" t="s">
        <v>5</v>
      </c>
      <c r="U3" s="12"/>
      <c r="V3" s="12"/>
      <c r="W3" s="5"/>
      <c r="X3" s="13" t="s">
        <v>6</v>
      </c>
      <c r="Y3" s="12"/>
      <c r="Z3" s="12"/>
      <c r="AA3" s="5"/>
      <c r="AB3" s="12" t="s">
        <v>7</v>
      </c>
      <c r="AC3" s="12"/>
      <c r="AD3" s="12"/>
      <c r="AE3" s="5"/>
      <c r="AF3" s="12" t="s">
        <v>15</v>
      </c>
      <c r="AG3" s="12"/>
      <c r="AH3" s="12"/>
    </row>
    <row r="4" spans="2:34" x14ac:dyDescent="0.25">
      <c r="B4" s="11"/>
      <c r="C4" s="4" t="s">
        <v>4</v>
      </c>
      <c r="D4" s="4" t="s">
        <v>3</v>
      </c>
      <c r="E4" s="4" t="s">
        <v>2</v>
      </c>
      <c r="F4" s="7"/>
      <c r="G4" s="4" t="s">
        <v>4</v>
      </c>
      <c r="H4" s="4" t="s">
        <v>3</v>
      </c>
      <c r="I4" s="4" t="s">
        <v>2</v>
      </c>
      <c r="J4" s="7"/>
      <c r="K4" s="4" t="s">
        <v>4</v>
      </c>
      <c r="L4" s="4" t="s">
        <v>3</v>
      </c>
      <c r="M4" s="4" t="s">
        <v>2</v>
      </c>
      <c r="N4" s="7"/>
      <c r="O4" s="4" t="s">
        <v>4</v>
      </c>
      <c r="P4" s="4" t="s">
        <v>3</v>
      </c>
      <c r="Q4" s="4" t="s">
        <v>2</v>
      </c>
      <c r="S4" s="11"/>
      <c r="T4" s="5" t="s">
        <v>2</v>
      </c>
      <c r="U4" s="5" t="s">
        <v>3</v>
      </c>
      <c r="V4" s="5" t="s">
        <v>4</v>
      </c>
      <c r="W4" s="7"/>
      <c r="X4" s="5" t="s">
        <v>2</v>
      </c>
      <c r="Y4" s="5" t="s">
        <v>3</v>
      </c>
      <c r="Z4" s="5" t="s">
        <v>4</v>
      </c>
      <c r="AA4" s="7"/>
      <c r="AB4" s="8" t="s">
        <v>2</v>
      </c>
      <c r="AC4" s="5" t="s">
        <v>3</v>
      </c>
      <c r="AD4" s="5" t="s">
        <v>4</v>
      </c>
      <c r="AE4" s="26"/>
      <c r="AF4" s="4" t="s">
        <v>4</v>
      </c>
      <c r="AG4" s="4" t="s">
        <v>3</v>
      </c>
      <c r="AH4" s="4" t="s">
        <v>2</v>
      </c>
    </row>
    <row r="5" spans="2:34" x14ac:dyDescent="0.25">
      <c r="B5" s="3" t="s">
        <v>14</v>
      </c>
      <c r="C5" s="4">
        <v>0</v>
      </c>
      <c r="D5" s="4">
        <v>3</v>
      </c>
      <c r="E5" s="4">
        <v>3</v>
      </c>
      <c r="F5" s="7"/>
      <c r="G5" s="4">
        <v>16</v>
      </c>
      <c r="H5" s="4">
        <v>8</v>
      </c>
      <c r="I5" s="4">
        <v>0</v>
      </c>
      <c r="J5" s="7"/>
      <c r="K5" s="4">
        <v>2</v>
      </c>
      <c r="L5" s="4">
        <v>32</v>
      </c>
      <c r="M5" s="4">
        <v>0</v>
      </c>
      <c r="N5" s="7"/>
      <c r="O5" s="4">
        <v>1</v>
      </c>
      <c r="P5" s="4">
        <v>22</v>
      </c>
      <c r="Q5" s="4">
        <v>0</v>
      </c>
      <c r="S5" s="3" t="s">
        <v>14</v>
      </c>
      <c r="T5" s="4">
        <v>0</v>
      </c>
      <c r="U5" s="4">
        <v>4</v>
      </c>
      <c r="V5" s="4">
        <v>4</v>
      </c>
      <c r="W5" s="7"/>
      <c r="X5" s="4">
        <v>19</v>
      </c>
      <c r="Y5" s="4">
        <v>10</v>
      </c>
      <c r="Z5" s="4">
        <v>0</v>
      </c>
      <c r="AA5" s="7"/>
      <c r="AB5" s="4">
        <v>3</v>
      </c>
      <c r="AC5" s="4">
        <v>38</v>
      </c>
      <c r="AD5" s="4">
        <v>0</v>
      </c>
      <c r="AE5" s="7"/>
      <c r="AF5" s="4">
        <v>2</v>
      </c>
      <c r="AG5" s="4">
        <v>26</v>
      </c>
      <c r="AH5" s="4">
        <v>1</v>
      </c>
    </row>
    <row r="6" spans="2:34" x14ac:dyDescent="0.25">
      <c r="B6" s="3" t="s">
        <v>0</v>
      </c>
      <c r="C6" s="4">
        <v>1</v>
      </c>
      <c r="D6" s="4">
        <v>5</v>
      </c>
      <c r="E6" s="4">
        <v>6</v>
      </c>
      <c r="F6" s="7"/>
      <c r="G6" s="4">
        <v>12</v>
      </c>
      <c r="H6" s="4">
        <v>10</v>
      </c>
      <c r="I6" s="4">
        <v>0</v>
      </c>
      <c r="J6" s="7"/>
      <c r="K6" s="4">
        <v>7</v>
      </c>
      <c r="L6" s="4">
        <v>51</v>
      </c>
      <c r="M6" s="4">
        <v>1</v>
      </c>
      <c r="N6" s="7"/>
      <c r="O6" s="4">
        <v>0</v>
      </c>
      <c r="P6" s="4">
        <v>18</v>
      </c>
      <c r="Q6" s="4">
        <v>2</v>
      </c>
      <c r="S6" s="3" t="s">
        <v>0</v>
      </c>
      <c r="T6" s="4">
        <v>2</v>
      </c>
      <c r="U6" s="4">
        <v>6</v>
      </c>
      <c r="V6" s="4">
        <v>8</v>
      </c>
      <c r="W6" s="7"/>
      <c r="X6" s="4">
        <v>15</v>
      </c>
      <c r="Y6" s="4">
        <v>12</v>
      </c>
      <c r="Z6" s="4">
        <v>1</v>
      </c>
      <c r="AA6" s="7"/>
      <c r="AB6" s="4">
        <v>9</v>
      </c>
      <c r="AC6" s="4">
        <v>60</v>
      </c>
      <c r="AD6" s="4">
        <v>2</v>
      </c>
      <c r="AE6" s="7"/>
      <c r="AF6" s="4">
        <v>0</v>
      </c>
      <c r="AG6" s="4">
        <v>22</v>
      </c>
      <c r="AH6" s="4">
        <v>3</v>
      </c>
    </row>
    <row r="7" spans="2:34" x14ac:dyDescent="0.25">
      <c r="B7" s="3" t="s">
        <v>8</v>
      </c>
      <c r="C7" s="4">
        <v>1</v>
      </c>
      <c r="D7" s="4">
        <v>8</v>
      </c>
      <c r="E7" s="4">
        <v>4</v>
      </c>
      <c r="F7" s="7"/>
      <c r="G7" s="4">
        <v>15</v>
      </c>
      <c r="H7" s="4">
        <v>12</v>
      </c>
      <c r="I7" s="4">
        <v>0</v>
      </c>
      <c r="J7" s="7"/>
      <c r="K7" s="4">
        <v>3</v>
      </c>
      <c r="L7" s="4">
        <v>44</v>
      </c>
      <c r="M7" s="4">
        <v>0</v>
      </c>
      <c r="N7" s="7"/>
      <c r="O7" s="4">
        <v>0</v>
      </c>
      <c r="P7" s="4">
        <v>34</v>
      </c>
      <c r="Q7" s="4">
        <v>2</v>
      </c>
      <c r="S7" s="3" t="s">
        <v>8</v>
      </c>
      <c r="T7" s="4">
        <v>1</v>
      </c>
      <c r="U7" s="4">
        <v>10</v>
      </c>
      <c r="V7" s="4">
        <v>5</v>
      </c>
      <c r="W7" s="7"/>
      <c r="X7" s="4">
        <v>18</v>
      </c>
      <c r="Y7" s="4">
        <v>15</v>
      </c>
      <c r="Z7" s="4">
        <v>0</v>
      </c>
      <c r="AA7" s="7"/>
      <c r="AB7" s="4">
        <v>4</v>
      </c>
      <c r="AC7" s="4">
        <v>52</v>
      </c>
      <c r="AD7" s="4">
        <v>0</v>
      </c>
      <c r="AE7" s="7"/>
      <c r="AF7" s="4">
        <v>1</v>
      </c>
      <c r="AG7" s="4">
        <v>40</v>
      </c>
      <c r="AH7" s="4">
        <v>3</v>
      </c>
    </row>
    <row r="8" spans="2:34" x14ac:dyDescent="0.25">
      <c r="B8" s="3" t="s">
        <v>1</v>
      </c>
      <c r="C8" s="4">
        <v>1</v>
      </c>
      <c r="D8" s="4">
        <v>9</v>
      </c>
      <c r="E8" s="4">
        <v>6</v>
      </c>
      <c r="F8" s="7"/>
      <c r="G8" s="4">
        <v>9</v>
      </c>
      <c r="H8" s="4">
        <v>11</v>
      </c>
      <c r="I8" s="4">
        <v>0</v>
      </c>
      <c r="J8" s="7"/>
      <c r="K8" s="4">
        <v>2</v>
      </c>
      <c r="L8" s="4">
        <v>34</v>
      </c>
      <c r="M8" s="4">
        <v>0</v>
      </c>
      <c r="N8" s="7"/>
      <c r="O8" s="4">
        <v>0</v>
      </c>
      <c r="P8" s="4">
        <v>30</v>
      </c>
      <c r="Q8" s="4">
        <v>1</v>
      </c>
      <c r="S8" s="3" t="s">
        <v>1</v>
      </c>
      <c r="T8" s="4">
        <v>2</v>
      </c>
      <c r="U8" s="4">
        <v>11</v>
      </c>
      <c r="V8" s="4">
        <v>8</v>
      </c>
      <c r="W8" s="7"/>
      <c r="X8" s="4">
        <v>11</v>
      </c>
      <c r="Y8" s="4">
        <v>13</v>
      </c>
      <c r="Z8" s="4">
        <v>1</v>
      </c>
      <c r="AA8" s="7"/>
      <c r="AB8" s="4">
        <v>3</v>
      </c>
      <c r="AC8" s="4">
        <v>40</v>
      </c>
      <c r="AD8" s="4">
        <v>1</v>
      </c>
      <c r="AE8" s="7"/>
      <c r="AF8" s="4">
        <v>0</v>
      </c>
      <c r="AG8" s="4">
        <v>36</v>
      </c>
      <c r="AH8" s="4">
        <v>2</v>
      </c>
    </row>
    <row r="9" spans="2:34" x14ac:dyDescent="0.25">
      <c r="B9" s="3" t="s">
        <v>9</v>
      </c>
      <c r="C9" s="4">
        <f>SUM(C5:C8)</f>
        <v>3</v>
      </c>
      <c r="D9" s="4">
        <f t="shared" ref="D9:M9" si="0">SUM(D5:D8)</f>
        <v>25</v>
      </c>
      <c r="E9" s="4">
        <f t="shared" si="0"/>
        <v>19</v>
      </c>
      <c r="F9" s="6"/>
      <c r="G9" s="4">
        <f t="shared" si="0"/>
        <v>52</v>
      </c>
      <c r="H9" s="4">
        <f t="shared" si="0"/>
        <v>41</v>
      </c>
      <c r="I9" s="4">
        <f t="shared" si="0"/>
        <v>0</v>
      </c>
      <c r="J9" s="6"/>
      <c r="K9" s="4">
        <f t="shared" si="0"/>
        <v>14</v>
      </c>
      <c r="L9" s="4">
        <f t="shared" si="0"/>
        <v>161</v>
      </c>
      <c r="M9" s="4">
        <f t="shared" si="0"/>
        <v>1</v>
      </c>
      <c r="N9" s="6"/>
      <c r="O9" s="4">
        <f t="shared" ref="O9:Q9" si="1">SUM(O5:O8)</f>
        <v>1</v>
      </c>
      <c r="P9" s="4">
        <f t="shared" si="1"/>
        <v>104</v>
      </c>
      <c r="Q9" s="4">
        <f t="shared" si="1"/>
        <v>5</v>
      </c>
      <c r="S9" s="28" t="s">
        <v>9</v>
      </c>
      <c r="T9" s="29">
        <f>SUM(T5:T8)</f>
        <v>5</v>
      </c>
      <c r="U9" s="29">
        <f t="shared" ref="U9" si="2">SUM(U5:U8)</f>
        <v>31</v>
      </c>
      <c r="V9" s="29">
        <f t="shared" ref="V9" si="3">SUM(V5:V8)</f>
        <v>25</v>
      </c>
      <c r="W9" s="29"/>
      <c r="X9" s="29">
        <f t="shared" ref="X9" si="4">SUM(X5:X8)</f>
        <v>63</v>
      </c>
      <c r="Y9" s="29">
        <f t="shared" ref="Y9" si="5">SUM(Y5:Y8)</f>
        <v>50</v>
      </c>
      <c r="Z9" s="29">
        <f t="shared" ref="Z9" si="6">SUM(Z5:Z8)</f>
        <v>2</v>
      </c>
      <c r="AA9" s="29"/>
      <c r="AB9" s="29">
        <f t="shared" ref="AB9" si="7">SUM(AB5:AB8)</f>
        <v>19</v>
      </c>
      <c r="AC9" s="29">
        <f>SUM(AC5:AC8)</f>
        <v>190</v>
      </c>
      <c r="AD9" s="29">
        <f t="shared" ref="AD9" si="8">SUM(AD5:AD8)</f>
        <v>3</v>
      </c>
      <c r="AE9" s="29"/>
      <c r="AF9" s="4">
        <f t="shared" ref="AF9:AH9" si="9">SUM(AF5:AF8)</f>
        <v>3</v>
      </c>
      <c r="AG9" s="4">
        <f t="shared" si="9"/>
        <v>124</v>
      </c>
      <c r="AH9" s="4">
        <f t="shared" si="9"/>
        <v>9</v>
      </c>
    </row>
    <row r="10" spans="2:34" x14ac:dyDescent="0.25">
      <c r="B10" s="3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S10" s="36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26"/>
      <c r="AG10" s="26"/>
      <c r="AH10" s="26"/>
    </row>
    <row r="11" spans="2:34" x14ac:dyDescent="0.25">
      <c r="S11" s="1">
        <v>2024</v>
      </c>
      <c r="T11" s="1">
        <f>T9</f>
        <v>5</v>
      </c>
      <c r="U11" s="1">
        <f>U9</f>
        <v>31</v>
      </c>
      <c r="V11" s="1">
        <f>V9</f>
        <v>25</v>
      </c>
      <c r="X11" s="1">
        <f>X9</f>
        <v>63</v>
      </c>
      <c r="Y11" s="1">
        <f>Y9</f>
        <v>50</v>
      </c>
      <c r="Z11" s="1">
        <f>Z9</f>
        <v>2</v>
      </c>
      <c r="AB11" s="1">
        <f>AB9</f>
        <v>19</v>
      </c>
      <c r="AC11" s="1">
        <f>AC9</f>
        <v>190</v>
      </c>
      <c r="AD11" s="1">
        <f>AD9</f>
        <v>3</v>
      </c>
      <c r="AF11" s="1">
        <f>AF9</f>
        <v>3</v>
      </c>
      <c r="AG11" s="1">
        <f>AG9</f>
        <v>124</v>
      </c>
      <c r="AH11" s="1">
        <f>AH9</f>
        <v>9</v>
      </c>
    </row>
    <row r="12" spans="2:34" ht="15" customHeight="1" x14ac:dyDescent="0.25">
      <c r="S12" s="1">
        <v>2029</v>
      </c>
      <c r="T12" s="1">
        <f>ROUNDUP((T11*1.05), 0)</f>
        <v>6</v>
      </c>
      <c r="U12" s="1">
        <f t="shared" ref="U12:AH12" si="10">ROUNDUP((U11*1.05), 0)</f>
        <v>33</v>
      </c>
      <c r="V12" s="1">
        <f t="shared" si="10"/>
        <v>27</v>
      </c>
      <c r="X12" s="1">
        <f t="shared" si="10"/>
        <v>67</v>
      </c>
      <c r="Y12" s="1">
        <f t="shared" si="10"/>
        <v>53</v>
      </c>
      <c r="Z12" s="1">
        <f t="shared" si="10"/>
        <v>3</v>
      </c>
      <c r="AB12" s="1">
        <f t="shared" si="10"/>
        <v>20</v>
      </c>
      <c r="AC12" s="1">
        <f t="shared" si="10"/>
        <v>200</v>
      </c>
      <c r="AD12" s="1">
        <f t="shared" si="10"/>
        <v>4</v>
      </c>
      <c r="AF12" s="1">
        <f t="shared" si="10"/>
        <v>4</v>
      </c>
      <c r="AG12" s="1">
        <f t="shared" si="10"/>
        <v>131</v>
      </c>
      <c r="AH12" s="1">
        <f t="shared" si="10"/>
        <v>10</v>
      </c>
    </row>
    <row r="13" spans="2:34" x14ac:dyDescent="0.25">
      <c r="S13" s="1">
        <v>2049</v>
      </c>
      <c r="T13" s="1">
        <f>ROUNDUP((T11*1.28), 0)</f>
        <v>7</v>
      </c>
      <c r="U13" s="1">
        <f t="shared" ref="U13:AH13" si="11">ROUNDUP((U11*1.28), 0)</f>
        <v>40</v>
      </c>
      <c r="V13" s="1">
        <f t="shared" si="11"/>
        <v>32</v>
      </c>
      <c r="X13" s="1">
        <f t="shared" si="11"/>
        <v>81</v>
      </c>
      <c r="Y13" s="1">
        <f t="shared" si="11"/>
        <v>64</v>
      </c>
      <c r="Z13" s="1">
        <f t="shared" si="11"/>
        <v>3</v>
      </c>
      <c r="AB13" s="1">
        <f t="shared" si="11"/>
        <v>25</v>
      </c>
      <c r="AC13" s="1">
        <f t="shared" si="11"/>
        <v>244</v>
      </c>
      <c r="AD13" s="1">
        <f t="shared" si="11"/>
        <v>4</v>
      </c>
      <c r="AF13" s="1">
        <f t="shared" si="11"/>
        <v>4</v>
      </c>
      <c r="AG13" s="1">
        <f t="shared" si="11"/>
        <v>159</v>
      </c>
      <c r="AH13" s="1">
        <f t="shared" si="11"/>
        <v>12</v>
      </c>
    </row>
    <row r="15" spans="2:34" x14ac:dyDescent="0.25">
      <c r="B15" s="9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S15" s="9" t="s">
        <v>22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2:34" x14ac:dyDescent="0.25">
      <c r="B16" s="10" t="s">
        <v>11</v>
      </c>
      <c r="C16" s="12" t="s">
        <v>5</v>
      </c>
      <c r="D16" s="12"/>
      <c r="E16" s="12"/>
      <c r="F16" s="5"/>
      <c r="G16" s="13" t="s">
        <v>6</v>
      </c>
      <c r="H16" s="12"/>
      <c r="I16" s="12"/>
      <c r="J16" s="5"/>
      <c r="K16" s="12" t="s">
        <v>7</v>
      </c>
      <c r="L16" s="12"/>
      <c r="M16" s="12"/>
      <c r="N16" s="5"/>
      <c r="O16" s="12" t="s">
        <v>15</v>
      </c>
      <c r="P16" s="12"/>
      <c r="Q16" s="12"/>
      <c r="S16" s="10" t="s">
        <v>11</v>
      </c>
      <c r="T16" s="12" t="s">
        <v>5</v>
      </c>
      <c r="U16" s="12"/>
      <c r="V16" s="12"/>
      <c r="W16" s="5"/>
      <c r="X16" s="13" t="s">
        <v>6</v>
      </c>
      <c r="Y16" s="12"/>
      <c r="Z16" s="12"/>
      <c r="AA16" s="5"/>
      <c r="AB16" s="12" t="s">
        <v>7</v>
      </c>
      <c r="AC16" s="12"/>
      <c r="AD16" s="12"/>
      <c r="AE16" s="5"/>
      <c r="AF16" s="12" t="s">
        <v>15</v>
      </c>
      <c r="AG16" s="12"/>
      <c r="AH16" s="12"/>
    </row>
    <row r="17" spans="2:34" x14ac:dyDescent="0.25">
      <c r="B17" s="11"/>
      <c r="C17" s="4" t="s">
        <v>4</v>
      </c>
      <c r="D17" s="4" t="s">
        <v>3</v>
      </c>
      <c r="E17" s="4" t="s">
        <v>2</v>
      </c>
      <c r="F17" s="7"/>
      <c r="G17" s="4" t="s">
        <v>4</v>
      </c>
      <c r="H17" s="4" t="s">
        <v>3</v>
      </c>
      <c r="I17" s="4" t="s">
        <v>2</v>
      </c>
      <c r="J17" s="7"/>
      <c r="K17" s="4" t="s">
        <v>4</v>
      </c>
      <c r="L17" s="4" t="s">
        <v>3</v>
      </c>
      <c r="M17" s="4" t="s">
        <v>2</v>
      </c>
      <c r="N17" s="26"/>
      <c r="O17" s="4" t="s">
        <v>4</v>
      </c>
      <c r="P17" s="4" t="s">
        <v>3</v>
      </c>
      <c r="Q17" s="4" t="s">
        <v>2</v>
      </c>
      <c r="S17" s="11"/>
      <c r="T17" s="4" t="s">
        <v>2</v>
      </c>
      <c r="U17" s="4" t="s">
        <v>3</v>
      </c>
      <c r="V17" s="4" t="s">
        <v>4</v>
      </c>
      <c r="W17" s="7"/>
      <c r="X17" s="4" t="s">
        <v>2</v>
      </c>
      <c r="Y17" s="4" t="s">
        <v>3</v>
      </c>
      <c r="Z17" s="4" t="s">
        <v>4</v>
      </c>
      <c r="AA17" s="7"/>
      <c r="AB17" s="4" t="s">
        <v>2</v>
      </c>
      <c r="AC17" s="4" t="s">
        <v>3</v>
      </c>
      <c r="AD17" s="4" t="s">
        <v>4</v>
      </c>
      <c r="AE17" s="26"/>
      <c r="AF17" s="4" t="s">
        <v>4</v>
      </c>
      <c r="AG17" s="4" t="s">
        <v>3</v>
      </c>
      <c r="AH17" s="4" t="s">
        <v>2</v>
      </c>
    </row>
    <row r="18" spans="2:34" x14ac:dyDescent="0.25">
      <c r="B18" s="3" t="s">
        <v>12</v>
      </c>
      <c r="C18" s="4">
        <v>2</v>
      </c>
      <c r="D18" s="4">
        <v>37</v>
      </c>
      <c r="E18" s="4">
        <v>15</v>
      </c>
      <c r="F18" s="7"/>
      <c r="G18" s="4">
        <v>10</v>
      </c>
      <c r="H18" s="4">
        <v>34</v>
      </c>
      <c r="I18" s="4">
        <v>3</v>
      </c>
      <c r="J18" s="7"/>
      <c r="K18" s="4">
        <v>1</v>
      </c>
      <c r="L18" s="4">
        <v>16</v>
      </c>
      <c r="M18" s="4">
        <v>1</v>
      </c>
      <c r="N18" s="26"/>
      <c r="O18" s="4">
        <v>1</v>
      </c>
      <c r="P18" s="4">
        <v>20</v>
      </c>
      <c r="Q18" s="4">
        <v>1</v>
      </c>
      <c r="S18" s="3" t="s">
        <v>12</v>
      </c>
      <c r="T18" s="4">
        <v>3</v>
      </c>
      <c r="U18" s="4">
        <v>44</v>
      </c>
      <c r="V18" s="4">
        <v>18</v>
      </c>
      <c r="W18" s="7"/>
      <c r="X18" s="4">
        <v>12</v>
      </c>
      <c r="Y18" s="4">
        <v>40</v>
      </c>
      <c r="Z18" s="4">
        <v>4</v>
      </c>
      <c r="AA18" s="7"/>
      <c r="AB18" s="4">
        <v>2</v>
      </c>
      <c r="AC18" s="4">
        <v>19</v>
      </c>
      <c r="AD18" s="4">
        <v>2</v>
      </c>
      <c r="AE18" s="26"/>
      <c r="AF18" s="4">
        <v>2</v>
      </c>
      <c r="AG18" s="4">
        <v>24</v>
      </c>
      <c r="AH18" s="4">
        <v>2</v>
      </c>
    </row>
    <row r="19" spans="2:34" x14ac:dyDescent="0.25">
      <c r="B19" s="3" t="s">
        <v>16</v>
      </c>
      <c r="C19" s="4">
        <v>1</v>
      </c>
      <c r="D19" s="4">
        <v>34</v>
      </c>
      <c r="E19" s="4">
        <v>15</v>
      </c>
      <c r="F19" s="7"/>
      <c r="G19" s="4">
        <v>11</v>
      </c>
      <c r="H19" s="4">
        <v>32</v>
      </c>
      <c r="I19" s="4">
        <v>3</v>
      </c>
      <c r="J19" s="7"/>
      <c r="K19" s="4">
        <v>2</v>
      </c>
      <c r="L19" s="4">
        <v>19</v>
      </c>
      <c r="M19" s="4">
        <v>0</v>
      </c>
      <c r="N19" s="26"/>
      <c r="O19" s="4">
        <v>1</v>
      </c>
      <c r="P19" s="4">
        <v>20</v>
      </c>
      <c r="Q19" s="4">
        <v>1</v>
      </c>
      <c r="S19" s="3" t="s">
        <v>16</v>
      </c>
      <c r="T19" s="4">
        <v>2</v>
      </c>
      <c r="U19" s="4">
        <v>40</v>
      </c>
      <c r="V19" s="4">
        <v>18</v>
      </c>
      <c r="W19" s="7"/>
      <c r="X19" s="4">
        <v>13</v>
      </c>
      <c r="Y19" s="4">
        <v>38</v>
      </c>
      <c r="Z19" s="4">
        <v>4</v>
      </c>
      <c r="AA19" s="7"/>
      <c r="AB19" s="4">
        <v>3</v>
      </c>
      <c r="AC19" s="4">
        <v>23</v>
      </c>
      <c r="AD19" s="4">
        <v>0</v>
      </c>
      <c r="AE19" s="26"/>
      <c r="AF19" s="4">
        <v>2</v>
      </c>
      <c r="AG19" s="4">
        <v>24</v>
      </c>
      <c r="AH19" s="4">
        <v>2</v>
      </c>
    </row>
    <row r="20" spans="2:34" x14ac:dyDescent="0.25">
      <c r="B20" s="3" t="s">
        <v>17</v>
      </c>
      <c r="C20" s="4">
        <v>2</v>
      </c>
      <c r="D20" s="4">
        <v>32</v>
      </c>
      <c r="E20" s="4">
        <v>18</v>
      </c>
      <c r="F20" s="7"/>
      <c r="G20" s="4">
        <v>11</v>
      </c>
      <c r="H20" s="4">
        <v>33</v>
      </c>
      <c r="I20" s="4">
        <v>2</v>
      </c>
      <c r="J20" s="7"/>
      <c r="K20" s="4">
        <v>2</v>
      </c>
      <c r="L20" s="4">
        <v>18</v>
      </c>
      <c r="M20" s="4">
        <v>1</v>
      </c>
      <c r="N20" s="26"/>
      <c r="O20" s="4">
        <v>0</v>
      </c>
      <c r="P20" s="4">
        <v>21</v>
      </c>
      <c r="Q20" s="4">
        <v>1</v>
      </c>
      <c r="S20" s="3" t="s">
        <v>17</v>
      </c>
      <c r="T20" s="4">
        <v>3</v>
      </c>
      <c r="U20" s="4">
        <v>38</v>
      </c>
      <c r="V20" s="4">
        <v>22</v>
      </c>
      <c r="W20" s="7"/>
      <c r="X20" s="4">
        <v>13</v>
      </c>
      <c r="Y20" s="4">
        <v>39</v>
      </c>
      <c r="Z20" s="4">
        <v>3</v>
      </c>
      <c r="AA20" s="7"/>
      <c r="AB20" s="4">
        <v>3</v>
      </c>
      <c r="AC20" s="4">
        <v>22</v>
      </c>
      <c r="AD20" s="4">
        <v>2</v>
      </c>
      <c r="AE20" s="26"/>
      <c r="AF20" s="4">
        <v>1</v>
      </c>
      <c r="AG20" s="4">
        <v>25</v>
      </c>
      <c r="AH20" s="4">
        <v>2</v>
      </c>
    </row>
    <row r="21" spans="2:34" x14ac:dyDescent="0.25">
      <c r="B21" s="3" t="s">
        <v>18</v>
      </c>
      <c r="C21" s="4">
        <v>2</v>
      </c>
      <c r="D21" s="4">
        <v>31</v>
      </c>
      <c r="E21" s="4">
        <v>18</v>
      </c>
      <c r="F21" s="7"/>
      <c r="G21" s="4">
        <v>8</v>
      </c>
      <c r="H21" s="4">
        <v>31</v>
      </c>
      <c r="I21" s="4">
        <v>2</v>
      </c>
      <c r="J21" s="7"/>
      <c r="K21" s="4">
        <v>2</v>
      </c>
      <c r="L21" s="4">
        <v>17</v>
      </c>
      <c r="M21" s="4">
        <v>0</v>
      </c>
      <c r="N21" s="26"/>
      <c r="O21" s="4">
        <v>1</v>
      </c>
      <c r="P21" s="4">
        <v>23</v>
      </c>
      <c r="Q21" s="4">
        <v>1</v>
      </c>
      <c r="S21" s="3" t="s">
        <v>18</v>
      </c>
      <c r="T21" s="4">
        <v>3</v>
      </c>
      <c r="U21" s="4">
        <v>37</v>
      </c>
      <c r="V21" s="4">
        <v>22</v>
      </c>
      <c r="W21" s="7"/>
      <c r="X21" s="4">
        <v>10</v>
      </c>
      <c r="Y21" s="4">
        <v>37</v>
      </c>
      <c r="Z21" s="4">
        <v>3</v>
      </c>
      <c r="AA21" s="7"/>
      <c r="AB21" s="4">
        <v>3</v>
      </c>
      <c r="AC21" s="4">
        <v>20</v>
      </c>
      <c r="AD21" s="4">
        <v>1</v>
      </c>
      <c r="AE21" s="26"/>
      <c r="AF21" s="4">
        <v>2</v>
      </c>
      <c r="AG21" s="4">
        <v>27</v>
      </c>
      <c r="AH21" s="4">
        <v>2</v>
      </c>
    </row>
    <row r="22" spans="2:34" x14ac:dyDescent="0.25">
      <c r="B22" s="3" t="s">
        <v>9</v>
      </c>
      <c r="C22" s="4">
        <f>SUM(C18:C21)</f>
        <v>7</v>
      </c>
      <c r="D22" s="4">
        <f t="shared" ref="D22" si="12">SUM(D18:D21)</f>
        <v>134</v>
      </c>
      <c r="E22" s="4">
        <f t="shared" ref="E22" si="13">SUM(E18:E21)</f>
        <v>66</v>
      </c>
      <c r="F22" s="6"/>
      <c r="G22" s="4">
        <f t="shared" ref="G22" si="14">SUM(G18:G21)</f>
        <v>40</v>
      </c>
      <c r="H22" s="4">
        <f t="shared" ref="H22" si="15">SUM(H18:H21)</f>
        <v>130</v>
      </c>
      <c r="I22" s="4">
        <f t="shared" ref="I22" si="16">SUM(I18:I21)</f>
        <v>10</v>
      </c>
      <c r="J22" s="6"/>
      <c r="K22" s="4">
        <f t="shared" ref="K22" si="17">SUM(K18:K21)</f>
        <v>7</v>
      </c>
      <c r="L22" s="4">
        <f t="shared" ref="L22" si="18">SUM(L18:L21)</f>
        <v>70</v>
      </c>
      <c r="M22" s="4">
        <f t="shared" ref="M22" si="19">SUM(M18:M21)</f>
        <v>2</v>
      </c>
      <c r="N22" s="26"/>
      <c r="O22" s="4">
        <f t="shared" ref="O22:Q22" si="20">SUM(O18:O21)</f>
        <v>3</v>
      </c>
      <c r="P22" s="4">
        <f t="shared" si="20"/>
        <v>84</v>
      </c>
      <c r="Q22" s="4">
        <f t="shared" si="20"/>
        <v>4</v>
      </c>
      <c r="S22" s="28" t="s">
        <v>9</v>
      </c>
      <c r="T22" s="30">
        <f>SUM(T18:T21)</f>
        <v>11</v>
      </c>
      <c r="U22" s="30">
        <f t="shared" ref="U22:AD22" si="21">SUM(U18:U21)</f>
        <v>159</v>
      </c>
      <c r="V22" s="30">
        <f t="shared" si="21"/>
        <v>80</v>
      </c>
      <c r="W22" s="30"/>
      <c r="X22" s="30">
        <f t="shared" si="21"/>
        <v>48</v>
      </c>
      <c r="Y22" s="30">
        <f t="shared" si="21"/>
        <v>154</v>
      </c>
      <c r="Z22" s="30">
        <f t="shared" si="21"/>
        <v>14</v>
      </c>
      <c r="AA22" s="30"/>
      <c r="AB22" s="30">
        <f t="shared" si="21"/>
        <v>11</v>
      </c>
      <c r="AC22" s="30">
        <f t="shared" si="21"/>
        <v>84</v>
      </c>
      <c r="AD22" s="30">
        <f t="shared" si="21"/>
        <v>5</v>
      </c>
      <c r="AE22" s="31"/>
      <c r="AF22" s="4">
        <f t="shared" ref="AF22:AH22" si="22">SUM(AF18:AF21)</f>
        <v>7</v>
      </c>
      <c r="AG22" s="4">
        <f t="shared" si="22"/>
        <v>100</v>
      </c>
      <c r="AH22" s="4">
        <f t="shared" si="22"/>
        <v>8</v>
      </c>
    </row>
    <row r="23" spans="2:34" x14ac:dyDescent="0.25">
      <c r="B23" s="3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6"/>
      <c r="P23" s="26"/>
      <c r="Q23" s="26"/>
      <c r="S23" s="36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7"/>
      <c r="AF23" s="26"/>
      <c r="AG23" s="26"/>
      <c r="AH23" s="26"/>
    </row>
    <row r="24" spans="2:34" x14ac:dyDescent="0.25">
      <c r="N24" s="26"/>
      <c r="S24" s="1">
        <v>2024</v>
      </c>
      <c r="T24" s="1">
        <f>T22</f>
        <v>11</v>
      </c>
      <c r="U24" s="1">
        <f t="shared" ref="U24:AH24" si="23">U22</f>
        <v>159</v>
      </c>
      <c r="V24" s="1">
        <f t="shared" si="23"/>
        <v>80</v>
      </c>
      <c r="X24" s="1">
        <f t="shared" si="23"/>
        <v>48</v>
      </c>
      <c r="Y24" s="1">
        <f t="shared" si="23"/>
        <v>154</v>
      </c>
      <c r="Z24" s="1">
        <f t="shared" si="23"/>
        <v>14</v>
      </c>
      <c r="AB24" s="1">
        <f t="shared" si="23"/>
        <v>11</v>
      </c>
      <c r="AC24" s="1">
        <f t="shared" si="23"/>
        <v>84</v>
      </c>
      <c r="AD24" s="1">
        <f t="shared" si="23"/>
        <v>5</v>
      </c>
      <c r="AF24" s="1">
        <f t="shared" si="23"/>
        <v>7</v>
      </c>
      <c r="AG24" s="1">
        <f t="shared" si="23"/>
        <v>100</v>
      </c>
      <c r="AH24" s="1">
        <f t="shared" si="23"/>
        <v>8</v>
      </c>
    </row>
    <row r="25" spans="2:34" x14ac:dyDescent="0.25">
      <c r="S25" s="1">
        <v>2029</v>
      </c>
      <c r="T25" s="1">
        <f>ROUNDUP((T24*1.05), 0)</f>
        <v>12</v>
      </c>
      <c r="U25" s="1">
        <f t="shared" ref="U25:AH25" si="24">ROUNDUP((U24*1.05), 0)</f>
        <v>167</v>
      </c>
      <c r="V25" s="1">
        <f t="shared" si="24"/>
        <v>84</v>
      </c>
      <c r="X25" s="1">
        <f t="shared" si="24"/>
        <v>51</v>
      </c>
      <c r="Y25" s="1">
        <f t="shared" si="24"/>
        <v>162</v>
      </c>
      <c r="Z25" s="1">
        <f t="shared" si="24"/>
        <v>15</v>
      </c>
      <c r="AB25" s="1">
        <f t="shared" si="24"/>
        <v>12</v>
      </c>
      <c r="AC25" s="1">
        <f t="shared" si="24"/>
        <v>89</v>
      </c>
      <c r="AD25" s="1">
        <f t="shared" si="24"/>
        <v>6</v>
      </c>
      <c r="AF25" s="1">
        <f t="shared" si="24"/>
        <v>8</v>
      </c>
      <c r="AG25" s="1">
        <f t="shared" si="24"/>
        <v>105</v>
      </c>
      <c r="AH25" s="1">
        <f t="shared" si="24"/>
        <v>9</v>
      </c>
    </row>
    <row r="26" spans="2:34" ht="15.75" thickBot="1" x14ac:dyDescent="0.3">
      <c r="S26" s="1">
        <v>2049</v>
      </c>
      <c r="T26" s="1">
        <f>ROUNDUP((T24*1.28), 0)</f>
        <v>15</v>
      </c>
      <c r="U26" s="1">
        <f t="shared" ref="U26:AH26" si="25">ROUNDUP((U24*1.28), 0)</f>
        <v>204</v>
      </c>
      <c r="V26" s="1">
        <f t="shared" si="25"/>
        <v>103</v>
      </c>
      <c r="X26" s="1">
        <f t="shared" si="25"/>
        <v>62</v>
      </c>
      <c r="Y26" s="1">
        <f t="shared" si="25"/>
        <v>198</v>
      </c>
      <c r="Z26" s="1">
        <f t="shared" si="25"/>
        <v>18</v>
      </c>
      <c r="AB26" s="1">
        <f t="shared" si="25"/>
        <v>15</v>
      </c>
      <c r="AC26" s="1">
        <f t="shared" si="25"/>
        <v>108</v>
      </c>
      <c r="AD26" s="1">
        <f t="shared" si="25"/>
        <v>7</v>
      </c>
      <c r="AF26" s="1">
        <f t="shared" si="25"/>
        <v>9</v>
      </c>
      <c r="AG26" s="1">
        <f t="shared" si="25"/>
        <v>128</v>
      </c>
      <c r="AH26" s="1">
        <f t="shared" si="25"/>
        <v>11</v>
      </c>
    </row>
    <row r="27" spans="2:34" x14ac:dyDescent="0.25">
      <c r="B27" s="20" t="s">
        <v>19</v>
      </c>
      <c r="C27" s="21"/>
      <c r="D27" s="21"/>
      <c r="E27" s="21"/>
      <c r="F27" s="21"/>
      <c r="G27" s="21"/>
      <c r="H27" s="22"/>
    </row>
    <row r="28" spans="2:34" ht="15.75" thickBot="1" x14ac:dyDescent="0.3">
      <c r="B28" s="23"/>
      <c r="C28" s="24"/>
      <c r="D28" s="24"/>
      <c r="E28" s="24"/>
      <c r="F28" s="24"/>
      <c r="G28" s="24"/>
      <c r="H28" s="25"/>
    </row>
    <row r="29" spans="2:34" ht="15.75" thickBot="1" x14ac:dyDescent="0.3"/>
    <row r="30" spans="2:34" ht="15" customHeight="1" x14ac:dyDescent="0.25">
      <c r="B30" s="14" t="s">
        <v>20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2:34" x14ac:dyDescent="0.25">
      <c r="B31" s="33"/>
      <c r="C31" s="32"/>
      <c r="D31" s="32"/>
      <c r="E31" s="32"/>
      <c r="F31" s="32"/>
      <c r="G31" s="32"/>
      <c r="H31" s="32"/>
      <c r="I31" s="32"/>
      <c r="J31" s="32"/>
      <c r="K31" s="34"/>
    </row>
    <row r="32" spans="2:34" x14ac:dyDescent="0.25">
      <c r="B32" s="33"/>
      <c r="C32" s="32"/>
      <c r="D32" s="32"/>
      <c r="E32" s="32"/>
      <c r="F32" s="32"/>
      <c r="G32" s="32"/>
      <c r="H32" s="32"/>
      <c r="I32" s="32"/>
      <c r="J32" s="32"/>
      <c r="K32" s="34"/>
    </row>
    <row r="33" spans="2:11" x14ac:dyDescent="0.25">
      <c r="B33" s="33"/>
      <c r="C33" s="32"/>
      <c r="D33" s="32"/>
      <c r="E33" s="32"/>
      <c r="F33" s="32"/>
      <c r="G33" s="32"/>
      <c r="H33" s="32"/>
      <c r="I33" s="32"/>
      <c r="J33" s="32"/>
      <c r="K33" s="34"/>
    </row>
    <row r="34" spans="2:11" ht="15.75" thickBot="1" x14ac:dyDescent="0.3">
      <c r="B34" s="17"/>
      <c r="C34" s="18"/>
      <c r="D34" s="18"/>
      <c r="E34" s="18"/>
      <c r="F34" s="18"/>
      <c r="G34" s="18"/>
      <c r="H34" s="18"/>
      <c r="I34" s="18"/>
      <c r="J34" s="18"/>
      <c r="K34" s="19"/>
    </row>
  </sheetData>
  <mergeCells count="26">
    <mergeCell ref="O3:Q3"/>
    <mergeCell ref="B2:Q2"/>
    <mergeCell ref="O16:Q16"/>
    <mergeCell ref="B15:Q15"/>
    <mergeCell ref="AF3:AH3"/>
    <mergeCell ref="AF16:AH16"/>
    <mergeCell ref="S2:AH2"/>
    <mergeCell ref="S15:AH15"/>
    <mergeCell ref="S16:S17"/>
    <mergeCell ref="T16:V16"/>
    <mergeCell ref="X16:Z16"/>
    <mergeCell ref="AB16:AD16"/>
    <mergeCell ref="B16:B17"/>
    <mergeCell ref="C16:E16"/>
    <mergeCell ref="G16:I16"/>
    <mergeCell ref="K16:M16"/>
    <mergeCell ref="B27:H28"/>
    <mergeCell ref="C3:E3"/>
    <mergeCell ref="G3:I3"/>
    <mergeCell ref="K3:M3"/>
    <mergeCell ref="B3:B4"/>
    <mergeCell ref="S3:S4"/>
    <mergeCell ref="T3:V3"/>
    <mergeCell ref="X3:Z3"/>
    <mergeCell ref="AB3:AD3"/>
    <mergeCell ref="B30:K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Weekday StreetLight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Mazza, Thomas</dc:creator>
  <cp:lastModifiedBy>Mazza, Thomas</cp:lastModifiedBy>
  <dcterms:created xsi:type="dcterms:W3CDTF">2025-01-30T20:11:53Z</dcterms:created>
  <dcterms:modified xsi:type="dcterms:W3CDTF">2025-03-19T19:27:36Z</dcterms:modified>
</cp:coreProperties>
</file>